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V-Group.local\SVPrivate$\CH\Home\20138327\Desktop\Cateringangebt_Franke\"/>
    </mc:Choice>
  </mc:AlternateContent>
  <bookViews>
    <workbookView xWindow="0" yWindow="0" windowWidth="25200" windowHeight="11895" tabRatio="752"/>
  </bookViews>
  <sheets>
    <sheet name="Bestellformular" sheetId="4" r:id="rId1"/>
    <sheet name="Apero" sheetId="11" r:id="rId2"/>
    <sheet name="Getranke" sheetId="12" r:id="rId3"/>
    <sheet name="Frühstück" sheetId="94" r:id="rId4"/>
    <sheet name="Menü &amp; Package" sheetId="95" state="hidden" r:id="rId5"/>
  </sheets>
  <externalReferences>
    <externalReference r:id="rId6"/>
  </externalReferences>
  <definedNames>
    <definedName name="_xlnm._FilterDatabase" localSheetId="0" hidden="1">Bestellformular!$L$13:$T$24</definedName>
    <definedName name="Apero">Apero!$A$6:$A$69</definedName>
    <definedName name="Chemiewehr">#REF!</definedName>
    <definedName name="Dessert" localSheetId="4">'Menü &amp; Package'!$A$1:$A$10</definedName>
    <definedName name="Dessert">Frühstück!$A$1:$A$18</definedName>
    <definedName name="dReferenz">OFFSET([1]Bestellformular!$AA$3,0,0,COUNTA([1]Bestellformular!$AA$1:$AA$65536),1)</definedName>
    <definedName name="_xlnm.Print_Area" localSheetId="0">Bestellformular!$B$1:$T$58</definedName>
    <definedName name="Firma">Bestellformular!$AP$80:$AP$88</definedName>
    <definedName name="Getränke">Getranke!$A$7:$A$33</definedName>
    <definedName name="Ort">Bestellformular!$AP$71:$AP$78</definedName>
    <definedName name="salles" localSheetId="1">Apero!$A$6:$A$78</definedName>
    <definedName name="salles" localSheetId="3">Frühstück!$A$1:$A$19</definedName>
    <definedName name="salles" localSheetId="2">Getranke!$A$7:$A$33</definedName>
    <definedName name="salles" localSheetId="4">'Menü &amp; Package'!$A$1:$A$11</definedName>
    <definedName name="salles">#REF!</definedName>
    <definedName name="sAnzahlPersonen">#REF!</definedName>
    <definedName name="sApero" localSheetId="1">Apero!$A$6:$A$68</definedName>
    <definedName name="sApero" localSheetId="3">Frühstück!#REF!</definedName>
    <definedName name="sApero" localSheetId="2">Getranke!#REF!</definedName>
    <definedName name="sApero" localSheetId="4">'Menü &amp; Package'!#REF!</definedName>
    <definedName name="sApero">#REF!</definedName>
    <definedName name="sBeverage" localSheetId="1">Apero!#REF!</definedName>
    <definedName name="sBeverage" localSheetId="3">Frühstück!#REF!</definedName>
    <definedName name="sBeverage" localSheetId="2">Getranke!$A$7:$A$33</definedName>
    <definedName name="sBeverage" localSheetId="4">'Menü &amp; Package'!#REF!</definedName>
    <definedName name="sBeverage">#REF!</definedName>
    <definedName name="sBitteWaehlenVersion">[1]Bestellformular!$G$3</definedName>
    <definedName name="sCateringkarte" localSheetId="1">Apero!$A$6:$C$285+Apero!$A$6:$A$78</definedName>
    <definedName name="sCateringkarte" localSheetId="3">Frühstück!$A$1:$C$67+Frühstück!$A$1:$A$19</definedName>
    <definedName name="sCateringkarte" localSheetId="2">Getranke!$A$11:$C$299+Getranke!$A$7:$A$67</definedName>
    <definedName name="sCateringkarte" localSheetId="4">'Menü &amp; Package'!$A$1:$C$61+'Menü &amp; Package'!$A$1:$A$11</definedName>
    <definedName name="sCateringkarte">#REF!+#REF!</definedName>
    <definedName name="sDessert" localSheetId="1">Apero!#REF!</definedName>
    <definedName name="sDessert" localSheetId="3">Frühstück!$A$3:$A$18</definedName>
    <definedName name="sDessert" localSheetId="2">Getranke!#REF!</definedName>
    <definedName name="sDessert" localSheetId="4">'Menü &amp; Package'!$A$3:$A$10</definedName>
    <definedName name="sDessert">#REF!</definedName>
    <definedName name="sDokumententitel">OFFSET([1]Bestellformular!$O$3,0,0,COUNTA([1]Bestellformular!$O$1:$O$65536),1)</definedName>
    <definedName name="sHauptgänge" localSheetId="1">Apero!#REF!</definedName>
    <definedName name="sHauptgänge" localSheetId="3">Frühstück!#REF!</definedName>
    <definedName name="sHauptgänge" localSheetId="2">Getranke!#REF!</definedName>
    <definedName name="sHauptgänge" localSheetId="4">'Menü &amp; Package'!#REF!</definedName>
    <definedName name="sHauptgänge">#REF!</definedName>
    <definedName name="sHilfsmittel" localSheetId="1">Apero!#REF!</definedName>
    <definedName name="sHilfsmittel" localSheetId="3">Frühstück!#REF!</definedName>
    <definedName name="sHilfsmittel" localSheetId="2">Getranke!#REF!</definedName>
    <definedName name="sHilfsmittel" localSheetId="4">'Menü &amp; Package'!#REF!</definedName>
    <definedName name="sReferenz">#REF!</definedName>
    <definedName name="sVorspeisen" localSheetId="1">Apero!#REF!</definedName>
    <definedName name="sVorspeisen" localSheetId="3">Frühstück!#REF!</definedName>
    <definedName name="sVorspeisen" localSheetId="2">Getranke!#REF!</definedName>
    <definedName name="sVorspeisen" localSheetId="4">'Menü &amp; Package'!#REF!</definedName>
    <definedName name="sVorspeisen">#REF!</definedName>
    <definedName name="sZwischenverpflegung" localSheetId="1">Apero!#REF!</definedName>
    <definedName name="sZwischenverpflegung" localSheetId="3">Frühstück!#REF!</definedName>
    <definedName name="sZwischenverpflegung" localSheetId="2">Getranke!#REF!</definedName>
    <definedName name="sZwischenverpflegung" localSheetId="4">'Menü &amp; Package'!#REF!</definedName>
  </definedNames>
  <calcPr calcId="162913"/>
</workbook>
</file>

<file path=xl/calcChain.xml><?xml version="1.0" encoding="utf-8"?>
<calcChain xmlns="http://schemas.openxmlformats.org/spreadsheetml/2006/main">
  <c r="H29" i="4" l="1"/>
  <c r="J29" i="4" s="1"/>
  <c r="H30" i="4"/>
  <c r="H31" i="4"/>
  <c r="J31" i="4" s="1"/>
  <c r="J30" i="4"/>
  <c r="J32" i="4"/>
  <c r="J33" i="4"/>
  <c r="R46" i="4"/>
  <c r="T46" i="4" s="1"/>
  <c r="R27" i="4" l="1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26" i="4"/>
  <c r="R15" i="4"/>
  <c r="R16" i="4"/>
  <c r="R17" i="4"/>
  <c r="R18" i="4"/>
  <c r="R19" i="4"/>
  <c r="R20" i="4"/>
  <c r="R21" i="4"/>
  <c r="R22" i="4"/>
  <c r="R23" i="4"/>
  <c r="R24" i="4"/>
  <c r="R25" i="4"/>
  <c r="R14" i="4"/>
  <c r="H32" i="4"/>
  <c r="H33" i="4"/>
  <c r="H34" i="4"/>
  <c r="H35" i="4"/>
  <c r="H36" i="4"/>
  <c r="H37" i="4"/>
  <c r="H38" i="4"/>
  <c r="H39" i="4"/>
  <c r="H40" i="4"/>
  <c r="H41" i="4"/>
  <c r="H42" i="4"/>
  <c r="H14" i="4" l="1"/>
  <c r="J14" i="4" s="1"/>
  <c r="R47" i="4"/>
  <c r="T47" i="4" s="1"/>
  <c r="R48" i="4"/>
  <c r="T48" i="4" s="1"/>
  <c r="R49" i="4"/>
  <c r="T49" i="4" s="1"/>
  <c r="R50" i="4"/>
  <c r="T50" i="4" s="1"/>
  <c r="R51" i="4"/>
  <c r="T51" i="4"/>
  <c r="R52" i="4"/>
  <c r="T52" i="4" s="1"/>
  <c r="T33" i="4"/>
  <c r="T14" i="4"/>
  <c r="H15" i="4"/>
  <c r="J15" i="4" s="1"/>
  <c r="T15" i="4"/>
  <c r="H16" i="4"/>
  <c r="J16" i="4" s="1"/>
  <c r="T16" i="4"/>
  <c r="H17" i="4"/>
  <c r="J17" i="4" s="1"/>
  <c r="T17" i="4"/>
  <c r="AL17" i="4"/>
  <c r="H18" i="4"/>
  <c r="J18" i="4" s="1"/>
  <c r="T18" i="4"/>
  <c r="H19" i="4"/>
  <c r="J19" i="4" s="1"/>
  <c r="T19" i="4"/>
  <c r="H20" i="4"/>
  <c r="J20" i="4" s="1"/>
  <c r="T20" i="4"/>
  <c r="H21" i="4"/>
  <c r="J21" i="4" s="1"/>
  <c r="T21" i="4"/>
  <c r="H22" i="4"/>
  <c r="J22" i="4" s="1"/>
  <c r="T22" i="4"/>
  <c r="H23" i="4"/>
  <c r="J23" i="4" s="1"/>
  <c r="T23" i="4"/>
  <c r="H24" i="4"/>
  <c r="J24" i="4" s="1"/>
  <c r="T24" i="4"/>
  <c r="T25" i="4"/>
  <c r="T26" i="4"/>
  <c r="T28" i="4"/>
  <c r="T29" i="4"/>
  <c r="T30" i="4"/>
  <c r="T31" i="4"/>
  <c r="T32" i="4"/>
  <c r="J34" i="4"/>
  <c r="T34" i="4"/>
  <c r="J35" i="4"/>
  <c r="T35" i="4"/>
  <c r="J36" i="4"/>
  <c r="T36" i="4"/>
  <c r="J37" i="4"/>
  <c r="T37" i="4"/>
  <c r="J38" i="4"/>
  <c r="T38" i="4"/>
  <c r="J39" i="4"/>
  <c r="T39" i="4"/>
  <c r="J40" i="4"/>
  <c r="T40" i="4"/>
  <c r="J41" i="4"/>
  <c r="T41" i="4"/>
  <c r="J42" i="4"/>
  <c r="T42" i="4"/>
  <c r="H43" i="4"/>
  <c r="R45" i="4"/>
  <c r="R53" i="4"/>
  <c r="T53" i="4" l="1"/>
  <c r="T57" i="4" s="1"/>
  <c r="T43" i="4"/>
  <c r="J43" i="4"/>
  <c r="T55" i="4" s="1"/>
  <c r="J25" i="4"/>
  <c r="T56" i="4" l="1"/>
  <c r="T58" i="4" s="1"/>
</calcChain>
</file>

<file path=xl/sharedStrings.xml><?xml version="1.0" encoding="utf-8"?>
<sst xmlns="http://schemas.openxmlformats.org/spreadsheetml/2006/main" count="427" uniqueCount="276">
  <si>
    <t>Telefon</t>
  </si>
  <si>
    <t>Total</t>
  </si>
  <si>
    <t xml:space="preserve"> </t>
  </si>
  <si>
    <t>Firma</t>
  </si>
  <si>
    <t>Name</t>
  </si>
  <si>
    <t>Mandelstange</t>
  </si>
  <si>
    <t>Tee Krug</t>
  </si>
  <si>
    <t>Getränke kalt</t>
  </si>
  <si>
    <t>Früchte gemischt kg</t>
  </si>
  <si>
    <t>Rusticogipfel</t>
  </si>
  <si>
    <t>Laugengipfel</t>
  </si>
  <si>
    <t>Buttergipfel</t>
  </si>
  <si>
    <t>Visum</t>
  </si>
  <si>
    <t>Ort/Raum</t>
  </si>
  <si>
    <t>geliefert</t>
  </si>
  <si>
    <t>Zeit</t>
  </si>
  <si>
    <t>Datum</t>
  </si>
  <si>
    <t>Art Meeting</t>
  </si>
  <si>
    <t>Personen</t>
  </si>
  <si>
    <t>Gebäck</t>
  </si>
  <si>
    <t>Snacks</t>
  </si>
  <si>
    <t>Lunch</t>
  </si>
  <si>
    <t>Weggli</t>
  </si>
  <si>
    <t>Mutschli</t>
  </si>
  <si>
    <t>Nussgipfel</t>
  </si>
  <si>
    <t>Schnecke</t>
  </si>
  <si>
    <t>gemischtes Mini Süssgebäck</t>
  </si>
  <si>
    <t>Schoggi Kuchen (glutenfrei)</t>
  </si>
  <si>
    <t>Knutwiler mit Kohlensäure 1L</t>
  </si>
  <si>
    <t>Knutwiler ohne Kohelnsäure 1L</t>
  </si>
  <si>
    <t>Henniez mit Kohlensäure 5dl</t>
  </si>
  <si>
    <t>Henniez ohne Kohlensäure 5dl</t>
  </si>
  <si>
    <t>Rivella rot 5dl</t>
  </si>
  <si>
    <t>Coca Cola 5dl</t>
  </si>
  <si>
    <t>Coca Cola light 5dl</t>
  </si>
  <si>
    <t>Sinalco 5dl</t>
  </si>
  <si>
    <t>ja</t>
  </si>
  <si>
    <t>nein</t>
  </si>
  <si>
    <t>Stehlunch mit Menu</t>
  </si>
  <si>
    <t>Stehlunch mit Fingerfood</t>
  </si>
  <si>
    <t>Lieferung</t>
  </si>
  <si>
    <t>Swissprinters</t>
  </si>
  <si>
    <t>Siegfried</t>
  </si>
  <si>
    <t>Arena</t>
  </si>
  <si>
    <t>Celgene</t>
  </si>
  <si>
    <t>Bilfinger</t>
  </si>
  <si>
    <t>Chemiewehr</t>
  </si>
  <si>
    <t>Ort</t>
  </si>
  <si>
    <t>Loggia</t>
  </si>
  <si>
    <t>Piazza</t>
  </si>
  <si>
    <t>Insieme</t>
  </si>
  <si>
    <t>Print 1</t>
  </si>
  <si>
    <t>Forum</t>
  </si>
  <si>
    <t>Piazza Grande</t>
  </si>
  <si>
    <t>Emmi</t>
  </si>
  <si>
    <t>Neudorf (Cofely)</t>
  </si>
  <si>
    <t xml:space="preserve">1/4 Ciabatta mit Rohschinken </t>
  </si>
  <si>
    <t>Milch 1L</t>
  </si>
  <si>
    <t>Canapés Standard halb gem.</t>
  </si>
  <si>
    <t>Canapés Deluxe halb gem.</t>
  </si>
  <si>
    <t>Mini Sandwich Standard gem.</t>
  </si>
  <si>
    <t>Mini Sandwich Deluxe gem.</t>
  </si>
  <si>
    <t>SV (Schweiz) AG</t>
  </si>
  <si>
    <t>Büro Patricia Pagnelli</t>
  </si>
  <si>
    <t>Mini Sandwich mit Thon</t>
  </si>
  <si>
    <t>Mini Sandwich mit Schinken</t>
  </si>
  <si>
    <t>Mini Sandwich mit Salami</t>
  </si>
  <si>
    <t>Anzahl</t>
  </si>
  <si>
    <t>Tomaten Mozzarella Spiessli</t>
  </si>
  <si>
    <t>Mittagessen Chemiewehr</t>
  </si>
  <si>
    <t>Kaffee Dessert serviert</t>
  </si>
  <si>
    <t>Emergency</t>
  </si>
  <si>
    <t>Maisbrötli</t>
  </si>
  <si>
    <t>Leinsamenbrötli</t>
  </si>
  <si>
    <t>Maggia Brötli</t>
  </si>
  <si>
    <t>Nussbrötli</t>
  </si>
  <si>
    <t>Roggenbrötli</t>
  </si>
  <si>
    <t>Fustbrot Thon</t>
  </si>
  <si>
    <t>Frustbrot Schinken</t>
  </si>
  <si>
    <t>Frustbrot Trutenschinken</t>
  </si>
  <si>
    <t>Frustbrot Fleischkäse</t>
  </si>
  <si>
    <t>Frustbrot Leerdammer</t>
  </si>
  <si>
    <t>Frustbrot Thon und Trutenschinken</t>
  </si>
  <si>
    <t>Frustbrot Salami</t>
  </si>
  <si>
    <t>Weggli Schinken</t>
  </si>
  <si>
    <t>Weggli Salami</t>
  </si>
  <si>
    <t>Zwirbelino Thon</t>
  </si>
  <si>
    <t>Zwirbelino Trutenschinken</t>
  </si>
  <si>
    <t>Zwirbelino Schinken</t>
  </si>
  <si>
    <t>Zwirbelino Salami</t>
  </si>
  <si>
    <t>Farmerbrötli Thon</t>
  </si>
  <si>
    <t>Farmerbrötli Schinken</t>
  </si>
  <si>
    <t>Laugen Leerdammer</t>
  </si>
  <si>
    <t>Laugen Salami</t>
  </si>
  <si>
    <t>Stück</t>
  </si>
  <si>
    <t>Rauchlachsroulade mit Crème fraiche</t>
  </si>
  <si>
    <t>Antipasti-Spiessli</t>
  </si>
  <si>
    <t>Thailändischer Rindfleischsalat</t>
  </si>
  <si>
    <t>Fleisch- Käseplatte gemischt mit Brot</t>
  </si>
  <si>
    <t>Person</t>
  </si>
  <si>
    <t>100gr</t>
  </si>
  <si>
    <t>Schinkengipfeli</t>
  </si>
  <si>
    <t>Mini Dessert gemischt</t>
  </si>
  <si>
    <t>ALKOHOLFREIE GETRÄNKE</t>
  </si>
  <si>
    <t>Orangensaft</t>
  </si>
  <si>
    <t>KAFFEE &amp; TEE</t>
  </si>
  <si>
    <t xml:space="preserve">Kaffee   </t>
  </si>
  <si>
    <t>Tee</t>
  </si>
  <si>
    <t>Nespresso (Forum)</t>
  </si>
  <si>
    <t>WEISSEIN</t>
  </si>
  <si>
    <t>ROTWEIN</t>
  </si>
  <si>
    <t>SCHAUMWEIN</t>
  </si>
  <si>
    <t>BIER</t>
  </si>
  <si>
    <t>Mineral mit 1.5L</t>
  </si>
  <si>
    <t>Mineral ohne 1.5L</t>
  </si>
  <si>
    <t>Coca Cola 1.5L</t>
  </si>
  <si>
    <t>Rivella 1.5L</t>
  </si>
  <si>
    <t>Ice Tea 1.5L</t>
  </si>
  <si>
    <t>Cristalp ohne 5dl</t>
  </si>
  <si>
    <t>Cristalp mit 5dl</t>
  </si>
  <si>
    <t>Coca Cola Zero 5dl</t>
  </si>
  <si>
    <t>Sinalco Zero 5dl</t>
  </si>
  <si>
    <t>Eistee 5dl</t>
  </si>
  <si>
    <t>Apfelschorle 5dl</t>
  </si>
  <si>
    <t>Rivella blau 5dl</t>
  </si>
  <si>
    <t>Petite Arvine 75cl</t>
  </si>
  <si>
    <t>Yvorne AOC 75cl</t>
  </si>
  <si>
    <t>Chardonnay 75cl</t>
  </si>
  <si>
    <t>Aigle AOC 50cl</t>
  </si>
  <si>
    <t>Pinot noir 50cl</t>
  </si>
  <si>
    <t>Cornalin  75cl</t>
  </si>
  <si>
    <t>Amarone  75cl</t>
  </si>
  <si>
    <t>Cabernet Sauvignon 75cl</t>
  </si>
  <si>
    <t>Helveticus  75cl</t>
  </si>
  <si>
    <t>Ribera del Duero 75cl</t>
  </si>
  <si>
    <t>Prosecco 75cl</t>
  </si>
  <si>
    <t>Eichhof Lagerbier 33cl</t>
  </si>
  <si>
    <t>Clausthaler Bier 33cl</t>
  </si>
  <si>
    <t>Wiesenmilch L</t>
  </si>
  <si>
    <t>Tee Packung</t>
  </si>
  <si>
    <t>Kaffee Liter</t>
  </si>
  <si>
    <t>Kaffee 1.5L</t>
  </si>
  <si>
    <t>Kaffeebohnen</t>
  </si>
  <si>
    <t>Kaffeerahm Kiste</t>
  </si>
  <si>
    <t>Zuckersticks</t>
  </si>
  <si>
    <t>ZUTATEN</t>
  </si>
  <si>
    <t>KALTE HÄPPCHEN</t>
  </si>
  <si>
    <t>WARME HÄPPCHEN</t>
  </si>
  <si>
    <t>CANAPES HALBIERT</t>
  </si>
  <si>
    <t>DIVERSES</t>
  </si>
  <si>
    <t>Mini Süssgebäck</t>
  </si>
  <si>
    <t>Kuchen (glutenfrei)</t>
  </si>
  <si>
    <t>Poulet-Curry-Salat Im Gläsli</t>
  </si>
  <si>
    <t>Bruschette mit Tomaten</t>
  </si>
  <si>
    <t>Bruschette mit Oliven</t>
  </si>
  <si>
    <t>SNACKS / APERO / SANDWICH / DESSERT</t>
  </si>
  <si>
    <t>Grund / Anlass</t>
  </si>
  <si>
    <t>Kostenstelle</t>
  </si>
  <si>
    <t>GETRÄNKE</t>
  </si>
  <si>
    <t>Produkt</t>
  </si>
  <si>
    <t>Preis</t>
  </si>
  <si>
    <t>TOTAL</t>
  </si>
  <si>
    <t>von:</t>
  </si>
  <si>
    <t>bis:</t>
  </si>
  <si>
    <t>Sollten Sie ein Produkt in der Dropdown-Auswahl nicht finden, zögern Sie nicht uns direkt mit Ihren Wünschen zu kontaktieren.</t>
  </si>
  <si>
    <t>BEMERKUNG</t>
  </si>
  <si>
    <t>Norwegisches Rauchlachs-Tatar mit Meerrettich-Crème fraîche im Gläsli</t>
  </si>
  <si>
    <t>TOTAL Beverage</t>
  </si>
  <si>
    <t>TOTAL Food</t>
  </si>
  <si>
    <t>TOTAL Diverses</t>
  </si>
  <si>
    <t>Apérochüechli</t>
  </si>
  <si>
    <t xml:space="preserve">Apéro Frühlingsrollen mit Gemüse </t>
  </si>
  <si>
    <t>Bruschette mit Rindstatar</t>
  </si>
  <si>
    <t>Party Sandwich normal (Wurst,Käse, Vegi)</t>
  </si>
  <si>
    <t>Party Sandwich Spezial (Lachs,Rohschinken, Büffel-Mozzarella)</t>
  </si>
  <si>
    <t>Party Sandwich Exklusiv (Pastrami, Crevetten, Edel-Käse)</t>
  </si>
  <si>
    <t>Riesen Laugenbrezel Normal gefüllt mit Fleisch, Grillgemüse, Käse, Pouletschnitzel</t>
  </si>
  <si>
    <t>Riesen Laugenbrezel Spezial gefüllt mit Parma, Rostbeef, Lachs, Mozzarella, Bündnerfleisch</t>
  </si>
  <si>
    <t>Riesen Focaccia ca. 1 m Normal gefüllt mit Fleisch, Grillgemüse, Käse, Pouletschnitzel</t>
  </si>
  <si>
    <t>Riesen Focaccia ca. 1 m Spezial gefüllt mit Parma, Rostbeef, Lachs, Mozzarella, Bündnerfleisch</t>
  </si>
  <si>
    <t>Meter Baguettes hell &amp; dunkel, Normal gefüllt mit Fleisch, Grillgemüse, Käse, Pouletschnitzel</t>
  </si>
  <si>
    <t>Meter Baguettes hell &amp; dunkel, Spezial gefüllt mit Parma, Rostbeef, Lachs, Mozzarella, Bündnerfleisch</t>
  </si>
  <si>
    <t>Crevetten provençale mit Grillgemüse</t>
  </si>
  <si>
    <t>Tomaten-Mozzarella mit Pesto im Glas</t>
  </si>
  <si>
    <t>Avocado-Cherrytomaten Cocktail mit Grill-Crevetten</t>
  </si>
  <si>
    <t>Gemüsestängeli mit Dip Saucen im Glas</t>
  </si>
  <si>
    <t>Panna Cotta mit Früchten im Glas</t>
  </si>
  <si>
    <t>Caramelköpfli</t>
  </si>
  <si>
    <t>ab. 49.00</t>
  </si>
  <si>
    <t>ab. 42.00</t>
  </si>
  <si>
    <t>4 Gänge, Vorspeise, Suppe, Hauptgang, Dessert</t>
  </si>
  <si>
    <t>3 Gänge, Vorspeise oder Suppe, Hauptgang, Dessert</t>
  </si>
  <si>
    <t>2 Gänge, Vorspeise oder Suppe, Hauptgang</t>
  </si>
  <si>
    <t>ab. 56.00</t>
  </si>
  <si>
    <t>Menü mit Schweizer Fleisch oder Fisch</t>
  </si>
  <si>
    <t>ab. 35.00</t>
  </si>
  <si>
    <t>Für den schnelle Hunger</t>
  </si>
  <si>
    <t>Mineralwasser oder Pet, Auswahl von saisona-len Sandwiches, saisonalen Fruchttörtchen, Schokoladenmousse und frischen Früchten</t>
  </si>
  <si>
    <t>1 Liter</t>
  </si>
  <si>
    <t>Fairtrade-Orangensaft</t>
  </si>
  <si>
    <t>Süssgetränke PET</t>
  </si>
  <si>
    <t>33cl</t>
  </si>
  <si>
    <t>75cl</t>
  </si>
  <si>
    <t>Canapès halbe gemischt Normal (Wurst,Käse, Vegi)</t>
  </si>
  <si>
    <t>Canapès halbe gemischt Spezial  (Rostbeef, Lachs,Rohschinken, Büffel-Mozzarella)</t>
  </si>
  <si>
    <t>Basler Läckerli mit Tête de moine und Konfiture</t>
  </si>
  <si>
    <t>Kleinigkeiten</t>
  </si>
  <si>
    <r>
      <t>Knabbereien</t>
    </r>
    <r>
      <rPr>
        <sz val="9"/>
        <color indexed="8"/>
        <rFont val="Arial"/>
        <family val="2"/>
      </rPr>
      <t xml:space="preserve"> (Nüsse, Salzstangen, Chips)</t>
    </r>
  </si>
  <si>
    <t>Oliven, hausgemachtes Foccacia, Parmesan</t>
  </si>
  <si>
    <t>Portion</t>
  </si>
  <si>
    <t>Spicy Popcorn</t>
  </si>
  <si>
    <t xml:space="preserve">Melonencocktail mit Porto marriniert und Parmaschinken </t>
  </si>
  <si>
    <t>Spiesschen von Schweizer Bergkäse mit Trauben</t>
  </si>
  <si>
    <t>Poulet-Spiessli Asia Style mit Sweet Sour</t>
  </si>
  <si>
    <t>Meat Balls Texas Art</t>
  </si>
  <si>
    <t>Bruschette und Partybrötchen</t>
  </si>
  <si>
    <t>Sandwichs</t>
  </si>
  <si>
    <t>Pariserli div. gefüllt</t>
  </si>
  <si>
    <t>Brot Sandwich div. gefüllt</t>
  </si>
  <si>
    <t>Semmel Sandwich div. gefüllt</t>
  </si>
  <si>
    <t>Riesen Sandwichs</t>
  </si>
  <si>
    <t>Saisonale Produkte</t>
  </si>
  <si>
    <t>Winter - Hirsch in Morchelcreme unter dem Blätterteig</t>
  </si>
  <si>
    <t>Winter - Wildschinken auf Birnenbrot</t>
  </si>
  <si>
    <t>Frühling - Bärlauch-Schnecken</t>
  </si>
  <si>
    <t>Frühling - Grüner Spargelauflauf im Glas</t>
  </si>
  <si>
    <t>Sommer - Melonen-etasalat mit Pininkernen und Rucola</t>
  </si>
  <si>
    <t>Sommer - Mini-Flammkuchen mit Eierschwämmli</t>
  </si>
  <si>
    <t>Herbst - Ziegenkäse-Crostini mit Feigen und Zwiebelconfit</t>
  </si>
  <si>
    <t>Herbst - Kürbis auf Thai Art mit Kichererbsen im Glas</t>
  </si>
  <si>
    <t>Süsse Häppchen</t>
  </si>
  <si>
    <t>Saisonale Fruchtespiessli</t>
  </si>
  <si>
    <t>Schoggimousse im Glas</t>
  </si>
  <si>
    <t>Frühstück</t>
  </si>
  <si>
    <t>Frühstücks-Package</t>
  </si>
  <si>
    <t>der perfekte Start</t>
  </si>
  <si>
    <t>Ich gönn mir was</t>
  </si>
  <si>
    <t>Suplements</t>
  </si>
  <si>
    <t>Hausgemachtes Birchermüesli</t>
  </si>
  <si>
    <t>Naturjoghurt mit frischen Früchten und Granola</t>
  </si>
  <si>
    <t>Saisonal geschnittene Früchte im Glas</t>
  </si>
  <si>
    <t>Früchtekorb</t>
  </si>
  <si>
    <t>Bio-Menü</t>
  </si>
  <si>
    <t>Apéro</t>
  </si>
  <si>
    <t>Sommerbowle</t>
  </si>
  <si>
    <t>Sommerbowle ohne Alkohol</t>
  </si>
  <si>
    <t>Glühwein</t>
  </si>
  <si>
    <t>Apfelpunch</t>
  </si>
  <si>
    <t>1l</t>
  </si>
  <si>
    <t>Bier</t>
  </si>
  <si>
    <t>Eichhof Lagerbier</t>
  </si>
  <si>
    <t>Feldschlösschen</t>
  </si>
  <si>
    <t>Feldschlösschen Alkoholfrei</t>
  </si>
  <si>
    <t>BIO-Häxli Bier</t>
  </si>
  <si>
    <t>Alkoholfreie Getränke</t>
  </si>
  <si>
    <t>50cl/45cl</t>
  </si>
  <si>
    <t>Mineralwasser mit &amp; ohne PET</t>
  </si>
  <si>
    <t>Champagner, Prosecco</t>
  </si>
  <si>
    <t>Veuve Clicquot brut</t>
  </si>
  <si>
    <t>Prosecco Sant'Alberto</t>
  </si>
  <si>
    <t>Weisswein</t>
  </si>
  <si>
    <t>Jahannisberg</t>
  </si>
  <si>
    <t>Malanser AOC</t>
  </si>
  <si>
    <t>San Gimignano</t>
  </si>
  <si>
    <t>Basa Blamnco</t>
  </si>
  <si>
    <t>Rotwein</t>
  </si>
  <si>
    <t>Brestenberger</t>
  </si>
  <si>
    <t>Maienfelder</t>
  </si>
  <si>
    <t>Pra Rosso</t>
  </si>
  <si>
    <t>Tellus</t>
  </si>
  <si>
    <t>Celeste</t>
  </si>
  <si>
    <t>TOTAL SNACKS / APERO / SANDWICH / DESSERT</t>
  </si>
  <si>
    <t>TOTAL GETRÄNKE</t>
  </si>
  <si>
    <t>TOTAL FRÜHSTÜCK</t>
  </si>
  <si>
    <t>TOTAL DIVERSES</t>
  </si>
  <si>
    <r>
      <rPr>
        <b/>
        <sz val="16"/>
        <color indexed="8"/>
        <rFont val="Arial"/>
        <family val="2"/>
      </rPr>
      <t>Liebe Gäste, über die Dropdown Felder gelangen Sie zur Auswahl der Produkte</t>
    </r>
    <r>
      <rPr>
        <sz val="10"/>
        <color indexed="8"/>
        <rFont val="Arial"/>
        <family val="2"/>
      </rPr>
      <t xml:space="preserve"> 
Wir bitten Sie, die Bestellungen für den Folgetag bis spätestens um 14:00 Uhr des Vortages mittels Formular an das Landhus Team zu senden (aarburg.landhus@franke.com). </t>
    </r>
    <r>
      <rPr>
        <b/>
        <sz val="10"/>
        <color indexed="8"/>
        <rFont val="Arial"/>
        <family val="2"/>
      </rPr>
      <t>Bitte senden Sie uns das Formular im Excel-Format zu.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</si>
</sst>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u/>
      <sz val="11"/>
      <color indexed="12"/>
      <name val="Calibri"/>
      <family val="2"/>
    </font>
    <font>
      <sz val="10"/>
      <color indexed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1"/>
      <color indexed="9"/>
      <name val="Calibri"/>
      <family val="2"/>
    </font>
    <font>
      <b/>
      <sz val="10"/>
      <color indexed="9"/>
      <name val="Arial"/>
      <family val="2"/>
    </font>
    <font>
      <sz val="18"/>
      <color indexed="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/>
      <top/>
      <bottom style="hair">
        <color indexed="22"/>
      </bottom>
      <diagonal/>
    </border>
    <border>
      <left/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22"/>
      </bottom>
      <diagonal/>
    </border>
    <border>
      <left/>
      <right style="medium">
        <color indexed="64"/>
      </right>
      <top style="medium">
        <color indexed="64"/>
      </top>
      <bottom style="hair">
        <color indexed="22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 style="medium">
        <color indexed="64"/>
      </bottom>
      <diagonal/>
    </border>
    <border>
      <left/>
      <right style="medium">
        <color indexed="64"/>
      </right>
      <top style="hair">
        <color indexed="22"/>
      </top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2" fontId="1" fillId="2" borderId="1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  <protection locked="0"/>
    </xf>
    <xf numFmtId="2" fontId="1" fillId="0" borderId="0" xfId="0" applyNumberFormat="1" applyFont="1" applyAlignment="1" applyProtection="1">
      <alignment horizontal="right" vertical="center" wrapText="1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vertical="center"/>
    </xf>
    <xf numFmtId="164" fontId="6" fillId="2" borderId="8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vertical="center"/>
    </xf>
    <xf numFmtId="2" fontId="1" fillId="2" borderId="10" xfId="0" applyNumberFormat="1" applyFont="1" applyFill="1" applyBorder="1" applyAlignment="1" applyProtection="1">
      <alignment horizontal="lef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vertical="center" wrapText="1"/>
      <protection locked="0"/>
    </xf>
    <xf numFmtId="49" fontId="1" fillId="2" borderId="0" xfId="0" applyNumberFormat="1" applyFont="1" applyFill="1" applyBorder="1" applyAlignment="1" applyProtection="1">
      <alignment vertical="center" wrapText="1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vertical="center"/>
      <protection locked="0"/>
    </xf>
    <xf numFmtId="2" fontId="1" fillId="2" borderId="0" xfId="0" applyNumberFormat="1" applyFont="1" applyFill="1" applyBorder="1" applyAlignment="1" applyProtection="1">
      <alignment horizontal="right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0" xfId="0" applyNumberFormat="1" applyFont="1" applyFill="1" applyBorder="1" applyAlignment="1" applyProtection="1">
      <alignment vertical="center"/>
      <protection locked="0"/>
    </xf>
    <xf numFmtId="164" fontId="3" fillId="2" borderId="3" xfId="0" applyNumberFormat="1" applyFont="1" applyFill="1" applyBorder="1" applyAlignment="1" applyProtection="1">
      <alignment vertical="center"/>
      <protection locked="0"/>
    </xf>
    <xf numFmtId="164" fontId="1" fillId="3" borderId="0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2" fontId="3" fillId="2" borderId="5" xfId="0" applyNumberFormat="1" applyFont="1" applyFill="1" applyBorder="1" applyAlignment="1" applyProtection="1">
      <alignment vertical="center"/>
      <protection locked="0"/>
    </xf>
    <xf numFmtId="164" fontId="3" fillId="2" borderId="5" xfId="0" applyNumberFormat="1" applyFont="1" applyFill="1" applyBorder="1" applyAlignment="1" applyProtection="1">
      <alignment vertical="center"/>
      <protection locked="0"/>
    </xf>
    <xf numFmtId="2" fontId="1" fillId="3" borderId="0" xfId="0" applyNumberFormat="1" applyFont="1" applyFill="1" applyBorder="1" applyAlignment="1" applyProtection="1">
      <alignment vertical="center"/>
      <protection locked="0"/>
    </xf>
    <xf numFmtId="0" fontId="1" fillId="2" borderId="25" xfId="0" applyFont="1" applyFill="1" applyBorder="1" applyAlignment="1" applyProtection="1">
      <alignment vertic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164" fontId="3" fillId="3" borderId="0" xfId="0" applyNumberFormat="1" applyFont="1" applyFill="1" applyBorder="1" applyAlignment="1" applyProtection="1">
      <alignment vertical="center"/>
      <protection locked="0"/>
    </xf>
    <xf numFmtId="2" fontId="3" fillId="3" borderId="0" xfId="0" applyNumberFormat="1" applyFont="1" applyFill="1" applyBorder="1" applyAlignment="1" applyProtection="1">
      <alignment horizontal="left" vertical="center"/>
      <protection locked="0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2" fontId="1" fillId="2" borderId="11" xfId="0" applyNumberFormat="1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1" fillId="2" borderId="15" xfId="0" applyFont="1" applyFill="1" applyBorder="1" applyAlignment="1" applyProtection="1">
      <alignment vertical="center"/>
      <protection locked="0"/>
    </xf>
    <xf numFmtId="0" fontId="7" fillId="2" borderId="26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2" borderId="27" xfId="0" applyFont="1" applyFill="1" applyBorder="1" applyAlignment="1" applyProtection="1">
      <alignment vertical="center"/>
      <protection locked="0"/>
    </xf>
    <xf numFmtId="0" fontId="6" fillId="2" borderId="28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2" fontId="5" fillId="2" borderId="0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wrapText="1"/>
      <protection locked="0"/>
    </xf>
    <xf numFmtId="2" fontId="5" fillId="2" borderId="0" xfId="0" applyNumberFormat="1" applyFont="1" applyFill="1" applyAlignment="1" applyProtection="1">
      <alignment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2" fontId="1" fillId="0" borderId="0" xfId="0" applyNumberFormat="1" applyFont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2" fontId="1" fillId="3" borderId="0" xfId="0" applyNumberFormat="1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2" fontId="12" fillId="0" borderId="0" xfId="0" applyNumberFormat="1" applyFont="1" applyAlignment="1" applyProtection="1">
      <alignment wrapText="1"/>
    </xf>
    <xf numFmtId="0" fontId="1" fillId="0" borderId="0" xfId="0" applyFont="1" applyProtection="1"/>
    <xf numFmtId="0" fontId="14" fillId="0" borderId="0" xfId="0" applyFont="1" applyAlignment="1" applyProtection="1">
      <alignment wrapText="1"/>
    </xf>
    <xf numFmtId="2" fontId="14" fillId="0" borderId="0" xfId="0" applyNumberFormat="1" applyFont="1" applyAlignment="1" applyProtection="1">
      <alignment wrapText="1"/>
    </xf>
    <xf numFmtId="0" fontId="3" fillId="0" borderId="0" xfId="0" applyNumberFormat="1" applyFont="1" applyAlignment="1" applyProtection="1">
      <alignment wrapText="1"/>
    </xf>
    <xf numFmtId="0" fontId="1" fillId="0" borderId="0" xfId="0" applyNumberFormat="1" applyFont="1" applyAlignment="1" applyProtection="1">
      <alignment wrapText="1"/>
    </xf>
    <xf numFmtId="0" fontId="1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5" borderId="22" xfId="0" applyFont="1" applyFill="1" applyBorder="1" applyAlignment="1" applyProtection="1">
      <alignment horizontal="left" vertical="center"/>
      <protection locked="0"/>
    </xf>
    <xf numFmtId="0" fontId="3" fillId="5" borderId="23" xfId="0" applyFont="1" applyFill="1" applyBorder="1" applyAlignment="1" applyProtection="1">
      <alignment horizontal="left" vertical="center"/>
      <protection locked="0"/>
    </xf>
    <xf numFmtId="0" fontId="3" fillId="5" borderId="24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14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6" fillId="2" borderId="5" xfId="0" applyFont="1" applyFill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3" fillId="2" borderId="16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Alignment="1" applyProtection="1">
      <alignment horizontal="left" vertical="center" wrapText="1"/>
      <protection locked="0"/>
    </xf>
    <xf numFmtId="0" fontId="15" fillId="4" borderId="0" xfId="0" applyFont="1" applyFill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2" xfId="0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left" vertical="center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8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wrapText="1"/>
    </xf>
  </cellXfs>
  <cellStyles count="2">
    <cellStyle name="Link" xfId="1" builtinId="8"/>
    <cellStyle name="Standard" xfId="0" builtinId="0"/>
  </cellStyles>
  <dxfs count="17">
    <dxf>
      <font>
        <color indexed="9"/>
      </font>
      <fill>
        <patternFill>
          <fgColor indexed="9"/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fgColor indexed="9"/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fgColor indexed="9"/>
          <bgColor indexed="9"/>
        </patternFill>
      </fill>
      <border>
        <left/>
        <right/>
        <top/>
        <bottom/>
      </border>
    </dxf>
    <dxf>
      <font>
        <color indexed="9"/>
      </font>
      <border>
        <left/>
        <right/>
        <top/>
        <bottom/>
      </border>
    </dxf>
    <dxf>
      <font>
        <color indexed="9"/>
      </font>
      <border>
        <left/>
        <right/>
        <top/>
        <bottom/>
      </border>
    </dxf>
    <dxf>
      <font>
        <color indexed="9"/>
      </font>
      <fill>
        <patternFill>
          <fgColor indexed="9"/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fgColor indexed="9"/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fgColor indexed="9"/>
          <bgColor indexed="9"/>
        </patternFill>
      </fill>
      <border>
        <left/>
        <right/>
        <top/>
        <bottom/>
      </border>
    </dxf>
    <dxf>
      <font>
        <color indexed="9"/>
      </font>
      <border>
        <left/>
        <right/>
        <top/>
        <bottom/>
      </border>
    </dxf>
    <dxf>
      <font>
        <color indexed="9"/>
      </font>
      <border>
        <left/>
        <right/>
        <top/>
        <bottom/>
      </border>
    </dxf>
    <dxf>
      <font>
        <color indexed="9"/>
      </font>
      <fill>
        <patternFill>
          <fgColor indexed="9"/>
          <bgColor indexed="9"/>
        </patternFill>
      </fill>
      <border>
        <left/>
        <right/>
        <top/>
        <bottom/>
      </border>
    </dxf>
    <dxf>
      <font>
        <color indexed="9"/>
      </font>
      <border>
        <left/>
        <right/>
        <top/>
        <bottom/>
      </border>
    </dxf>
    <dxf>
      <font>
        <color indexed="9"/>
      </font>
      <border>
        <left/>
        <right/>
        <top/>
        <bottom/>
      </border>
    </dxf>
    <dxf>
      <font>
        <color indexed="9"/>
      </font>
      <border>
        <left/>
        <right/>
        <top/>
        <bottom/>
      </border>
    </dxf>
    <dxf>
      <font>
        <color indexed="9"/>
      </font>
      <border>
        <left/>
        <right/>
        <top/>
        <bottom/>
      </border>
    </dxf>
    <dxf>
      <font>
        <color indexed="9"/>
      </font>
      <border>
        <left/>
        <right/>
        <top/>
        <bottom/>
      </border>
    </dxf>
    <dxf>
      <font>
        <color indexed="9"/>
      </font>
      <fill>
        <patternFill>
          <fgColor indexed="9"/>
          <bgColor indexed="9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/>
</file>

<file path=xl/ctrlProps/ctrlProp6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/>
</file>

<file path=xl/ctrlProps/ctrlProp8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0</xdr:row>
          <xdr:rowOff>0</xdr:rowOff>
        </xdr:from>
        <xdr:to>
          <xdr:col>4</xdr:col>
          <xdr:colOff>1457325</xdr:colOff>
          <xdr:row>0</xdr:row>
          <xdr:rowOff>0</xdr:rowOff>
        </xdr:to>
        <xdr:sp macro="" textlink="">
          <xdr:nvSpPr>
            <xdr:cNvPr id="6145" name="Button 1" descr="Leere Ausblenden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de-DE"/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0</xdr:row>
          <xdr:rowOff>0</xdr:rowOff>
        </xdr:from>
        <xdr:to>
          <xdr:col>4</xdr:col>
          <xdr:colOff>1457325</xdr:colOff>
          <xdr:row>0</xdr:row>
          <xdr:rowOff>0</xdr:rowOff>
        </xdr:to>
        <xdr:sp macro="" textlink="">
          <xdr:nvSpPr>
            <xdr:cNvPr id="6146" name="Button 2" descr="Leere Ausblenden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de-DE"/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7169" name="Button 1" descr="Leere Ausblenden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de-DE"/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7170" name="Button 2" descr="Leere Ausblenden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de-DE"/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9218" name="Button 2" descr="Leere Ausblenden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de-DE"/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9219" name="Button 3" descr="Leere Ausblenden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de-DE"/>
            </a:p>
          </xdr:txBody>
        </xdr:sp>
        <xdr:clientData fLocksWithSheet="0"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10241" name="Button 1" descr="Leere Ausblenden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de-DE"/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10242" name="Button 2" descr="Leere Ausblenden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de-DE"/>
            </a:p>
          </xdr:txBody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SVBEPC01\Daten\Users\SV-Benutzer\Desktop\Offerten%20Tool\F_BU_107_d_Cateringformular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ellformular"/>
      <sheetName val="Dokumentation"/>
      <sheetName val="Mailtexte"/>
      <sheetName val="Vars"/>
      <sheetName val="Konfiguration"/>
      <sheetName val="Inhalt"/>
      <sheetName val="Makro1"/>
    </sheetNames>
    <sheetDataSet>
      <sheetData sheetId="0">
        <row r="1">
          <cell r="O1" t="str">
            <v>Wertelisten</v>
          </cell>
          <cell r="AA1" t="str">
            <v>Referenz SV</v>
          </cell>
        </row>
        <row r="2">
          <cell r="O2" t="str">
            <v>Dokumententitel</v>
          </cell>
          <cell r="AA2" t="str">
            <v>Name</v>
          </cell>
        </row>
        <row r="3">
          <cell r="G3" t="str">
            <v>Bitte wählen</v>
          </cell>
          <cell r="O3" t="str">
            <v>[Dokumententitel]</v>
          </cell>
        </row>
        <row r="4">
          <cell r="O4" t="str">
            <v>Checkliste</v>
          </cell>
        </row>
        <row r="5">
          <cell r="O5" t="str">
            <v>Offerte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BB354"/>
  <sheetViews>
    <sheetView tabSelected="1" zoomScaleNormal="100" workbookViewId="0">
      <selection activeCell="N18" sqref="N18:P18"/>
    </sheetView>
  </sheetViews>
  <sheetFormatPr baseColWidth="10" defaultColWidth="8" defaultRowHeight="12.75" x14ac:dyDescent="0.25"/>
  <cols>
    <col min="1" max="1" width="0.7109375" style="29" customWidth="1"/>
    <col min="2" max="2" width="6.7109375" style="29" customWidth="1"/>
    <col min="3" max="3" width="0.85546875" style="29" customWidth="1"/>
    <col min="4" max="4" width="5.5703125" style="29" customWidth="1"/>
    <col min="5" max="5" width="0.85546875" style="29" customWidth="1"/>
    <col min="6" max="6" width="12.140625" style="29" customWidth="1"/>
    <col min="7" max="7" width="0.85546875" style="29" customWidth="1"/>
    <col min="8" max="8" width="7.28515625" style="29" customWidth="1"/>
    <col min="9" max="9" width="0.85546875" style="29" customWidth="1"/>
    <col min="10" max="10" width="8.5703125" style="29" bestFit="1" customWidth="1"/>
    <col min="11" max="11" width="0.85546875" style="29" customWidth="1"/>
    <col min="12" max="12" width="6.7109375" style="29" customWidth="1"/>
    <col min="13" max="13" width="1.28515625" style="29" customWidth="1"/>
    <col min="14" max="14" width="16.7109375" style="29" customWidth="1"/>
    <col min="15" max="15" width="6.85546875" style="29" customWidth="1"/>
    <col min="16" max="16" width="14.140625" style="29" customWidth="1"/>
    <col min="17" max="17" width="1.140625" style="46" customWidth="1"/>
    <col min="18" max="18" width="7.28515625" style="29" customWidth="1"/>
    <col min="19" max="19" width="2" style="30" customWidth="1"/>
    <col min="20" max="20" width="10.7109375" style="29" bestFit="1" customWidth="1"/>
    <col min="21" max="21" width="6.5703125" style="28" customWidth="1"/>
    <col min="22" max="22" width="6.5703125" style="29" customWidth="1"/>
    <col min="23" max="23" width="5.42578125" style="30" customWidth="1"/>
    <col min="24" max="24" width="4.7109375" style="31" customWidth="1"/>
    <col min="25" max="25" width="4.42578125" style="30" customWidth="1"/>
    <col min="26" max="26" width="4" style="30" customWidth="1"/>
    <col min="27" max="27" width="4.140625" style="30" customWidth="1"/>
    <col min="28" max="28" width="5.7109375" style="30" customWidth="1"/>
    <col min="29" max="29" width="7" style="30" customWidth="1"/>
    <col min="30" max="30" width="8.140625" style="29" customWidth="1"/>
    <col min="31" max="31" width="7.85546875" style="29" customWidth="1"/>
    <col min="32" max="32" width="21.7109375" style="29" customWidth="1"/>
    <col min="33" max="33" width="4.140625" style="29" customWidth="1"/>
    <col min="34" max="34" width="2.85546875" style="29" customWidth="1"/>
    <col min="35" max="35" width="5.7109375" style="29" customWidth="1"/>
    <col min="36" max="36" width="6.28515625" style="33" customWidth="1"/>
    <col min="37" max="37" width="28" style="33" customWidth="1"/>
    <col min="38" max="38" width="4.28515625" style="33" customWidth="1"/>
    <col min="39" max="39" width="4.140625" style="33" customWidth="1"/>
    <col min="40" max="40" width="34" style="33" customWidth="1"/>
    <col min="41" max="41" width="7.140625" style="33" customWidth="1"/>
    <col min="42" max="42" width="3.140625" style="33" customWidth="1"/>
    <col min="43" max="43" width="22.42578125" style="33" customWidth="1"/>
    <col min="44" max="44" width="13.85546875" style="33" customWidth="1"/>
    <col min="45" max="54" width="8" style="33"/>
    <col min="55" max="16384" width="8" style="29"/>
  </cols>
  <sheetData>
    <row r="1" spans="1:54" ht="67.5" customHeight="1" x14ac:dyDescent="0.25">
      <c r="A1" s="27"/>
      <c r="B1" s="123" t="s">
        <v>275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AG1" s="32"/>
      <c r="AH1" s="32"/>
      <c r="AI1" s="32"/>
    </row>
    <row r="2" spans="1:54" ht="42" customHeight="1" thickBot="1" x14ac:dyDescent="0.3">
      <c r="A2" s="34"/>
      <c r="B2" s="133" t="s">
        <v>164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AG2" s="32"/>
      <c r="AH2" s="32"/>
      <c r="AI2" s="32"/>
    </row>
    <row r="3" spans="1:54" ht="15" customHeight="1" x14ac:dyDescent="0.25">
      <c r="A3" s="34"/>
      <c r="B3" s="35" t="s">
        <v>17</v>
      </c>
      <c r="C3" s="36"/>
      <c r="D3" s="37"/>
      <c r="E3" s="37"/>
      <c r="F3" s="137"/>
      <c r="G3" s="137"/>
      <c r="H3" s="137"/>
      <c r="I3" s="137"/>
      <c r="J3" s="137"/>
      <c r="K3" s="19"/>
      <c r="L3" s="36" t="s">
        <v>15</v>
      </c>
      <c r="M3" s="37"/>
      <c r="N3" s="37"/>
      <c r="O3" s="37" t="s">
        <v>162</v>
      </c>
      <c r="P3" s="15"/>
      <c r="Q3" s="38"/>
      <c r="R3" s="21" t="s">
        <v>163</v>
      </c>
      <c r="S3" s="21"/>
      <c r="T3" s="102"/>
      <c r="X3" s="39"/>
      <c r="AA3" s="40"/>
      <c r="AG3" s="32"/>
      <c r="AH3" s="128"/>
      <c r="AI3" s="129"/>
      <c r="AJ3" s="129"/>
      <c r="AK3" s="129"/>
      <c r="AL3" s="129"/>
      <c r="AM3" s="129"/>
      <c r="AN3" s="129"/>
    </row>
    <row r="4" spans="1:54" ht="15" customHeight="1" x14ac:dyDescent="0.25">
      <c r="A4" s="34"/>
      <c r="B4" s="41" t="s">
        <v>16</v>
      </c>
      <c r="C4" s="42"/>
      <c r="D4" s="30"/>
      <c r="E4" s="30"/>
      <c r="F4" s="125"/>
      <c r="G4" s="125"/>
      <c r="H4" s="125"/>
      <c r="I4" s="125"/>
      <c r="J4" s="125"/>
      <c r="K4" s="20"/>
      <c r="L4" s="42" t="s">
        <v>156</v>
      </c>
      <c r="M4" s="30"/>
      <c r="N4" s="30"/>
      <c r="O4" s="125"/>
      <c r="P4" s="125"/>
      <c r="Q4" s="125"/>
      <c r="R4" s="125"/>
      <c r="S4" s="125"/>
      <c r="T4" s="134"/>
      <c r="X4" s="39"/>
      <c r="AA4" s="40"/>
      <c r="AG4" s="32"/>
      <c r="AH4" s="129"/>
      <c r="AI4" s="129"/>
      <c r="AJ4" s="129"/>
      <c r="AK4" s="129"/>
      <c r="AL4" s="129"/>
      <c r="AM4" s="129"/>
      <c r="AN4" s="129"/>
    </row>
    <row r="5" spans="1:54" ht="15" customHeight="1" x14ac:dyDescent="0.25">
      <c r="A5" s="34"/>
      <c r="B5" s="41" t="s">
        <v>4</v>
      </c>
      <c r="C5" s="42"/>
      <c r="D5" s="30"/>
      <c r="E5" s="30"/>
      <c r="F5" s="125"/>
      <c r="G5" s="125"/>
      <c r="H5" s="125"/>
      <c r="I5" s="125"/>
      <c r="J5" s="125"/>
      <c r="K5" s="20"/>
      <c r="L5" s="42" t="s">
        <v>157</v>
      </c>
      <c r="M5" s="30"/>
      <c r="N5" s="30"/>
      <c r="O5" s="135"/>
      <c r="P5" s="135"/>
      <c r="Q5" s="135"/>
      <c r="R5" s="135"/>
      <c r="S5" s="135"/>
      <c r="T5" s="136"/>
      <c r="X5" s="39"/>
      <c r="AA5" s="40"/>
      <c r="AG5" s="32"/>
      <c r="AH5" s="129"/>
      <c r="AI5" s="129"/>
      <c r="AJ5" s="129"/>
      <c r="AK5" s="129"/>
      <c r="AL5" s="129"/>
      <c r="AM5" s="129"/>
      <c r="AN5" s="129"/>
    </row>
    <row r="6" spans="1:54" ht="15" customHeight="1" x14ac:dyDescent="0.25">
      <c r="A6" s="34"/>
      <c r="B6" s="41" t="s">
        <v>3</v>
      </c>
      <c r="C6" s="42"/>
      <c r="D6" s="30"/>
      <c r="E6" s="30"/>
      <c r="F6" s="125"/>
      <c r="G6" s="125"/>
      <c r="H6" s="125"/>
      <c r="I6" s="125"/>
      <c r="J6" s="125"/>
      <c r="K6" s="125"/>
      <c r="L6" s="42" t="s">
        <v>0</v>
      </c>
      <c r="M6" s="30"/>
      <c r="N6" s="30"/>
      <c r="O6" s="135"/>
      <c r="P6" s="135"/>
      <c r="Q6" s="135"/>
      <c r="R6" s="135"/>
      <c r="S6" s="135"/>
      <c r="T6" s="136"/>
      <c r="X6" s="39"/>
      <c r="AA6" s="40"/>
      <c r="AG6" s="32"/>
      <c r="AH6" s="129"/>
      <c r="AI6" s="129"/>
      <c r="AJ6" s="129"/>
      <c r="AK6" s="129"/>
      <c r="AL6" s="129"/>
      <c r="AM6" s="129"/>
      <c r="AN6" s="129"/>
    </row>
    <row r="7" spans="1:54" ht="15" customHeight="1" x14ac:dyDescent="0.25">
      <c r="A7" s="34"/>
      <c r="B7" s="41" t="s">
        <v>18</v>
      </c>
      <c r="C7" s="42"/>
      <c r="D7" s="30"/>
      <c r="E7" s="30">
        <v>14</v>
      </c>
      <c r="F7" s="125"/>
      <c r="G7" s="125"/>
      <c r="H7" s="125"/>
      <c r="I7" s="125"/>
      <c r="J7" s="125"/>
      <c r="K7" s="20"/>
      <c r="L7" s="42" t="s">
        <v>14</v>
      </c>
      <c r="M7" s="30"/>
      <c r="N7" s="30"/>
      <c r="O7" s="135"/>
      <c r="P7" s="135"/>
      <c r="Q7" s="135"/>
      <c r="R7" s="135"/>
      <c r="S7" s="135"/>
      <c r="T7" s="136"/>
      <c r="X7" s="39"/>
      <c r="AG7" s="32"/>
      <c r="AH7" s="129"/>
      <c r="AI7" s="129"/>
      <c r="AJ7" s="129"/>
      <c r="AK7" s="129"/>
      <c r="AL7" s="129"/>
      <c r="AM7" s="129"/>
      <c r="AN7" s="129"/>
    </row>
    <row r="8" spans="1:54" ht="15" customHeight="1" x14ac:dyDescent="0.25">
      <c r="A8" s="34"/>
      <c r="B8" s="41" t="s">
        <v>13</v>
      </c>
      <c r="C8" s="42"/>
      <c r="D8" s="30"/>
      <c r="E8" s="30"/>
      <c r="F8" s="125"/>
      <c r="G8" s="125"/>
      <c r="H8" s="125"/>
      <c r="I8" s="125"/>
      <c r="J8" s="125"/>
      <c r="K8" s="20"/>
      <c r="L8" s="42" t="s">
        <v>12</v>
      </c>
      <c r="M8" s="30"/>
      <c r="N8" s="30"/>
      <c r="O8" s="135"/>
      <c r="P8" s="135"/>
      <c r="Q8" s="135"/>
      <c r="R8" s="135"/>
      <c r="S8" s="135"/>
      <c r="T8" s="136"/>
      <c r="X8" s="39"/>
      <c r="AG8" s="32"/>
      <c r="AH8" s="32"/>
      <c r="AI8" s="32"/>
    </row>
    <row r="9" spans="1:54" ht="7.5" customHeight="1" thickBot="1" x14ac:dyDescent="0.3">
      <c r="A9" s="34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5"/>
      <c r="X9" s="39"/>
      <c r="AG9" s="32"/>
      <c r="AH9" s="32"/>
      <c r="AI9" s="32"/>
    </row>
    <row r="10" spans="1:54" s="46" customFormat="1" ht="3.75" customHeight="1" thickBot="1" x14ac:dyDescent="0.3">
      <c r="U10" s="47"/>
      <c r="X10" s="48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</row>
    <row r="11" spans="1:54" ht="15" customHeight="1" thickBot="1" x14ac:dyDescent="0.3">
      <c r="A11" s="34"/>
      <c r="B11" s="106" t="s">
        <v>233</v>
      </c>
      <c r="C11" s="107"/>
      <c r="D11" s="107"/>
      <c r="E11" s="107"/>
      <c r="F11" s="107"/>
      <c r="G11" s="107"/>
      <c r="H11" s="107"/>
      <c r="I11" s="107"/>
      <c r="J11" s="108"/>
      <c r="K11" s="24"/>
      <c r="L11" s="106" t="s">
        <v>155</v>
      </c>
      <c r="M11" s="107"/>
      <c r="N11" s="107"/>
      <c r="O11" s="107"/>
      <c r="P11" s="107"/>
      <c r="Q11" s="107"/>
      <c r="R11" s="107"/>
      <c r="S11" s="107"/>
      <c r="T11" s="108"/>
      <c r="X11" s="39"/>
      <c r="AA11" s="40"/>
      <c r="AK11" s="127"/>
    </row>
    <row r="12" spans="1:54" ht="3.95" customHeight="1" x14ac:dyDescent="0.25">
      <c r="A12" s="34"/>
      <c r="B12" s="50"/>
      <c r="C12" s="30"/>
      <c r="D12" s="30"/>
      <c r="E12" s="30"/>
      <c r="F12" s="30"/>
      <c r="G12" s="30"/>
      <c r="H12" s="30"/>
      <c r="I12" s="30"/>
      <c r="J12" s="51"/>
      <c r="K12" s="46"/>
      <c r="L12" s="50"/>
      <c r="M12" s="30"/>
      <c r="N12" s="30"/>
      <c r="O12" s="30"/>
      <c r="P12" s="30"/>
      <c r="R12" s="30"/>
      <c r="T12" s="51"/>
      <c r="X12" s="39"/>
      <c r="AA12" s="40"/>
      <c r="AK12" s="127"/>
    </row>
    <row r="13" spans="1:54" ht="15" customHeight="1" x14ac:dyDescent="0.25">
      <c r="A13" s="34"/>
      <c r="B13" s="13" t="s">
        <v>67</v>
      </c>
      <c r="C13" s="18"/>
      <c r="D13" s="122" t="s">
        <v>159</v>
      </c>
      <c r="E13" s="122"/>
      <c r="F13" s="122"/>
      <c r="G13" s="26"/>
      <c r="H13" s="52" t="s">
        <v>160</v>
      </c>
      <c r="I13" s="53"/>
      <c r="J13" s="54" t="s">
        <v>1</v>
      </c>
      <c r="K13" s="55"/>
      <c r="L13" s="13" t="s">
        <v>67</v>
      </c>
      <c r="M13" s="18"/>
      <c r="N13" s="52" t="s">
        <v>159</v>
      </c>
      <c r="O13" s="16"/>
      <c r="P13" s="16"/>
      <c r="Q13" s="24"/>
      <c r="R13" s="52" t="s">
        <v>160</v>
      </c>
      <c r="S13" s="53"/>
      <c r="T13" s="54" t="s">
        <v>1</v>
      </c>
      <c r="X13" s="39"/>
    </row>
    <row r="14" spans="1:54" x14ac:dyDescent="0.25">
      <c r="A14" s="34"/>
      <c r="B14" s="6"/>
      <c r="C14" s="5"/>
      <c r="D14" s="121"/>
      <c r="E14" s="121"/>
      <c r="F14" s="121"/>
      <c r="G14" s="4"/>
      <c r="H14" s="1" t="str">
        <f>IF(ISERROR(VLOOKUP(D14,Frühstück!$A$1:$C$151,3,FALSE)),"",VLOOKUP(D14,Frühstück!$A$1:$C$151,3,FALSE))</f>
        <v/>
      </c>
      <c r="I14" s="17"/>
      <c r="J14" s="7" t="str">
        <f>IF(ISERROR(IF(SUM(B14*H14)&lt;B14,H14,SUM(B14*H14))),"", IF(SUM(B14*H14)&lt;B14,H14,SUM(B14*H14)))</f>
        <v/>
      </c>
      <c r="K14" s="55"/>
      <c r="L14" s="101"/>
      <c r="M14" s="5"/>
      <c r="N14" s="126"/>
      <c r="O14" s="126"/>
      <c r="P14" s="126"/>
      <c r="Q14" s="4"/>
      <c r="R14" s="1" t="str">
        <f>IF(ISERROR(VLOOKUP(N14,Apero!$A$1:$C$134,3,FALSE)),"",VLOOKUP(N14,Apero!$A$1:$C$134,3,FALSE))</f>
        <v/>
      </c>
      <c r="S14" s="17"/>
      <c r="T14" s="7" t="str">
        <f>IF(ISERROR(IF(SUM(L14*R14)&lt;L14,R14,SUM(L14*R14))),"", IF(SUM(L14*R14)&lt;L14,R14,SUM(L14*R14)))</f>
        <v/>
      </c>
    </row>
    <row r="15" spans="1:54" ht="15" customHeight="1" x14ac:dyDescent="0.25">
      <c r="A15" s="34"/>
      <c r="B15" s="101"/>
      <c r="C15" s="5"/>
      <c r="D15" s="121"/>
      <c r="E15" s="121"/>
      <c r="F15" s="121"/>
      <c r="G15" s="4"/>
      <c r="H15" s="1" t="str">
        <f>IF(ISERROR(VLOOKUP(D15,Frühstück!$A$1:$C$151,3,FALSE)),"",VLOOKUP(D15,Frühstück!$A$1:$C$151,3,FALSE))</f>
        <v/>
      </c>
      <c r="I15" s="17"/>
      <c r="J15" s="7" t="str">
        <f t="shared" ref="J15:J24" si="0">IF(ISERROR(IF(SUM(B15*H15)&lt;B15,H15,SUM(B15*H15))),"", IF(SUM(B15*H15)&lt;B15,H15,SUM(B15*H15)))</f>
        <v/>
      </c>
      <c r="K15" s="55"/>
      <c r="L15" s="101"/>
      <c r="M15" s="5"/>
      <c r="N15" s="126"/>
      <c r="O15" s="126"/>
      <c r="P15" s="126"/>
      <c r="Q15" s="4"/>
      <c r="R15" s="1" t="str">
        <f>IF(ISERROR(VLOOKUP(N15,Apero!$A$1:$C$134,3,FALSE)),"",VLOOKUP(N15,Apero!$A$1:$C$134,3,FALSE))</f>
        <v/>
      </c>
      <c r="S15" s="17"/>
      <c r="T15" s="7" t="str">
        <f t="shared" ref="T15:T42" si="1">IF(ISERROR(IF(SUM(L15*R15)&lt;L15,R15,SUM(L15*R15))),"", IF(SUM(L15*R15)&lt;L15,R15,SUM(L15*R15)))</f>
        <v/>
      </c>
    </row>
    <row r="16" spans="1:54" ht="15" customHeight="1" x14ac:dyDescent="0.25">
      <c r="A16" s="34"/>
      <c r="B16" s="101"/>
      <c r="C16" s="5"/>
      <c r="D16" s="121"/>
      <c r="E16" s="121"/>
      <c r="F16" s="121"/>
      <c r="G16" s="4"/>
      <c r="H16" s="1" t="str">
        <f>IF(ISERROR(VLOOKUP(D16,Frühstück!$A$1:$C$151,3,FALSE)),"",VLOOKUP(D16,Frühstück!$A$1:$C$151,3,FALSE))</f>
        <v/>
      </c>
      <c r="I16" s="17"/>
      <c r="J16" s="7" t="str">
        <f t="shared" si="0"/>
        <v/>
      </c>
      <c r="K16" s="55"/>
      <c r="L16" s="101"/>
      <c r="M16" s="5"/>
      <c r="N16" s="126"/>
      <c r="O16" s="126"/>
      <c r="P16" s="126"/>
      <c r="Q16" s="4"/>
      <c r="R16" s="1" t="str">
        <f>IF(ISERROR(VLOOKUP(N16,Apero!$A$1:$C$134,3,FALSE)),"",VLOOKUP(N16,Apero!$A$1:$C$134,3,FALSE))</f>
        <v/>
      </c>
      <c r="S16" s="17"/>
      <c r="T16" s="7" t="str">
        <f t="shared" si="1"/>
        <v/>
      </c>
    </row>
    <row r="17" spans="1:54" ht="15" customHeight="1" x14ac:dyDescent="0.25">
      <c r="A17" s="34"/>
      <c r="B17" s="101"/>
      <c r="C17" s="5"/>
      <c r="D17" s="121"/>
      <c r="E17" s="121"/>
      <c r="F17" s="121"/>
      <c r="G17" s="4"/>
      <c r="H17" s="1" t="str">
        <f>IF(ISERROR(VLOOKUP(D17,Frühstück!$A$1:$C$151,3,FALSE)),"",VLOOKUP(D17,Frühstück!$A$1:$C$151,3,FALSE))</f>
        <v/>
      </c>
      <c r="I17" s="17"/>
      <c r="J17" s="7" t="str">
        <f t="shared" si="0"/>
        <v/>
      </c>
      <c r="K17" s="55"/>
      <c r="L17" s="101"/>
      <c r="M17" s="5"/>
      <c r="N17" s="126"/>
      <c r="O17" s="126"/>
      <c r="P17" s="126"/>
      <c r="Q17" s="4"/>
      <c r="R17" s="1" t="str">
        <f>IF(ISERROR(VLOOKUP(N17,Apero!$A$1:$C$134,3,FALSE)),"",VLOOKUP(N17,Apero!$A$1:$C$134,3,FALSE))</f>
        <v/>
      </c>
      <c r="S17" s="17"/>
      <c r="T17" s="7" t="str">
        <f t="shared" si="1"/>
        <v/>
      </c>
      <c r="AL17" s="33" t="str">
        <f>IF(ISERROR(VLOOKUP(F8,AK136:AL143,2,FALSE)),"",VLOOKUP(F8,AK136:AL143,2,FALSE))</f>
        <v/>
      </c>
    </row>
    <row r="18" spans="1:54" ht="15" customHeight="1" x14ac:dyDescent="0.25">
      <c r="A18" s="34"/>
      <c r="B18" s="101"/>
      <c r="C18" s="5"/>
      <c r="D18" s="121"/>
      <c r="E18" s="121"/>
      <c r="F18" s="121"/>
      <c r="G18" s="4"/>
      <c r="H18" s="1" t="str">
        <f>IF(ISERROR(VLOOKUP(D18,Frühstück!$A$1:$C$151,3,FALSE)),"",VLOOKUP(D18,Frühstück!$A$1:$C$151,3,FALSE))</f>
        <v/>
      </c>
      <c r="I18" s="17"/>
      <c r="J18" s="7" t="str">
        <f t="shared" si="0"/>
        <v/>
      </c>
      <c r="K18" s="55"/>
      <c r="L18" s="101"/>
      <c r="M18" s="5"/>
      <c r="N18" s="126"/>
      <c r="O18" s="126"/>
      <c r="P18" s="126"/>
      <c r="Q18" s="4"/>
      <c r="R18" s="1" t="str">
        <f>IF(ISERROR(VLOOKUP(N18,Apero!$A$1:$C$134,3,FALSE)),"",VLOOKUP(N18,Apero!$A$1:$C$134,3,FALSE))</f>
        <v/>
      </c>
      <c r="S18" s="17"/>
      <c r="T18" s="7" t="str">
        <f t="shared" si="1"/>
        <v/>
      </c>
      <c r="X18" s="39"/>
    </row>
    <row r="19" spans="1:54" ht="15" customHeight="1" x14ac:dyDescent="0.25">
      <c r="A19" s="34"/>
      <c r="B19" s="101"/>
      <c r="C19" s="5"/>
      <c r="D19" s="121"/>
      <c r="E19" s="121"/>
      <c r="F19" s="121"/>
      <c r="G19" s="4"/>
      <c r="H19" s="1" t="str">
        <f>IF(ISERROR(VLOOKUP(D19,Frühstück!$A$1:$C$151,3,FALSE)),"",VLOOKUP(D19,Frühstück!$A$1:$C$151,3,FALSE))</f>
        <v/>
      </c>
      <c r="I19" s="17"/>
      <c r="J19" s="7" t="str">
        <f t="shared" si="0"/>
        <v/>
      </c>
      <c r="K19" s="55"/>
      <c r="L19" s="101"/>
      <c r="M19" s="5"/>
      <c r="N19" s="126"/>
      <c r="O19" s="126"/>
      <c r="P19" s="126"/>
      <c r="Q19" s="4"/>
      <c r="R19" s="1" t="str">
        <f>IF(ISERROR(VLOOKUP(N19,Apero!$A$1:$C$134,3,FALSE)),"",VLOOKUP(N19,Apero!$A$1:$C$134,3,FALSE))</f>
        <v/>
      </c>
      <c r="S19" s="17"/>
      <c r="T19" s="7" t="str">
        <f t="shared" si="1"/>
        <v/>
      </c>
      <c r="X19" s="39"/>
    </row>
    <row r="20" spans="1:54" ht="15" customHeight="1" x14ac:dyDescent="0.25">
      <c r="A20" s="34"/>
      <c r="B20" s="101"/>
      <c r="C20" s="5"/>
      <c r="D20" s="121"/>
      <c r="E20" s="121"/>
      <c r="F20" s="121"/>
      <c r="G20" s="4"/>
      <c r="H20" s="1" t="str">
        <f>IF(ISERROR(VLOOKUP(D20,Frühstück!$A$1:$C$151,3,FALSE)),"",VLOOKUP(D20,Frühstück!$A$1:$C$151,3,FALSE))</f>
        <v/>
      </c>
      <c r="I20" s="17"/>
      <c r="J20" s="7" t="str">
        <f t="shared" si="0"/>
        <v/>
      </c>
      <c r="K20" s="55"/>
      <c r="L20" s="101"/>
      <c r="M20" s="5"/>
      <c r="N20" s="126"/>
      <c r="O20" s="126"/>
      <c r="P20" s="126"/>
      <c r="Q20" s="4"/>
      <c r="R20" s="1" t="str">
        <f>IF(ISERROR(VLOOKUP(N20,Apero!$A$1:$C$134,3,FALSE)),"",VLOOKUP(N20,Apero!$A$1:$C$134,3,FALSE))</f>
        <v/>
      </c>
      <c r="S20" s="17"/>
      <c r="T20" s="7" t="str">
        <f t="shared" si="1"/>
        <v/>
      </c>
      <c r="X20" s="39"/>
    </row>
    <row r="21" spans="1:54" ht="15" customHeight="1" x14ac:dyDescent="0.25">
      <c r="A21" s="34"/>
      <c r="B21" s="101"/>
      <c r="C21" s="5"/>
      <c r="D21" s="121"/>
      <c r="E21" s="121"/>
      <c r="F21" s="121"/>
      <c r="G21" s="4"/>
      <c r="H21" s="1" t="str">
        <f>IF(ISERROR(VLOOKUP(D21,Frühstück!$A$1:$C$151,3,FALSE)),"",VLOOKUP(D21,Frühstück!$A$1:$C$151,3,FALSE))</f>
        <v/>
      </c>
      <c r="I21" s="17"/>
      <c r="J21" s="7" t="str">
        <f t="shared" si="0"/>
        <v/>
      </c>
      <c r="K21" s="55"/>
      <c r="L21" s="101"/>
      <c r="M21" s="5"/>
      <c r="N21" s="126"/>
      <c r="O21" s="126"/>
      <c r="P21" s="126"/>
      <c r="Q21" s="4"/>
      <c r="R21" s="1" t="str">
        <f>IF(ISERROR(VLOOKUP(N21,Apero!$A$1:$C$134,3,FALSE)),"",VLOOKUP(N21,Apero!$A$1:$C$134,3,FALSE))</f>
        <v/>
      </c>
      <c r="S21" s="17"/>
      <c r="T21" s="7" t="str">
        <f t="shared" si="1"/>
        <v/>
      </c>
      <c r="X21" s="39"/>
    </row>
    <row r="22" spans="1:54" ht="15" customHeight="1" x14ac:dyDescent="0.25">
      <c r="A22" s="34"/>
      <c r="B22" s="101"/>
      <c r="C22" s="5"/>
      <c r="D22" s="121"/>
      <c r="E22" s="121"/>
      <c r="F22" s="121"/>
      <c r="G22" s="4"/>
      <c r="H22" s="1" t="str">
        <f>IF(ISERROR(VLOOKUP(D22,Frühstück!$A$1:$C$151,3,FALSE)),"",VLOOKUP(D22,Frühstück!$A$1:$C$151,3,FALSE))</f>
        <v/>
      </c>
      <c r="I22" s="17"/>
      <c r="J22" s="7" t="str">
        <f t="shared" si="0"/>
        <v/>
      </c>
      <c r="K22" s="55"/>
      <c r="L22" s="101"/>
      <c r="M22" s="5"/>
      <c r="N22" s="126"/>
      <c r="O22" s="126"/>
      <c r="P22" s="126"/>
      <c r="Q22" s="4"/>
      <c r="R22" s="1" t="str">
        <f>IF(ISERROR(VLOOKUP(N22,Apero!$A$1:$C$134,3,FALSE)),"",VLOOKUP(N22,Apero!$A$1:$C$134,3,FALSE))</f>
        <v/>
      </c>
      <c r="S22" s="17"/>
      <c r="T22" s="7" t="str">
        <f t="shared" si="1"/>
        <v/>
      </c>
      <c r="X22" s="39"/>
    </row>
    <row r="23" spans="1:54" ht="15" customHeight="1" x14ac:dyDescent="0.25">
      <c r="A23" s="34"/>
      <c r="B23" s="101"/>
      <c r="C23" s="5"/>
      <c r="D23" s="121"/>
      <c r="E23" s="121"/>
      <c r="F23" s="121"/>
      <c r="G23" s="4"/>
      <c r="H23" s="1" t="str">
        <f>IF(ISERROR(VLOOKUP(D23,Frühstück!$A$1:$C$151,3,FALSE)),"",VLOOKUP(D23,Frühstück!$A$1:$C$151,3,FALSE))</f>
        <v/>
      </c>
      <c r="I23" s="17"/>
      <c r="J23" s="7" t="str">
        <f t="shared" si="0"/>
        <v/>
      </c>
      <c r="K23" s="55"/>
      <c r="L23" s="101"/>
      <c r="M23" s="5"/>
      <c r="N23" s="126"/>
      <c r="O23" s="126"/>
      <c r="P23" s="126"/>
      <c r="Q23" s="4"/>
      <c r="R23" s="1" t="str">
        <f>IF(ISERROR(VLOOKUP(N23,Apero!$A$1:$C$134,3,FALSE)),"",VLOOKUP(N23,Apero!$A$1:$C$134,3,FALSE))</f>
        <v/>
      </c>
      <c r="S23" s="17"/>
      <c r="T23" s="7" t="str">
        <f t="shared" si="1"/>
        <v/>
      </c>
    </row>
    <row r="24" spans="1:54" ht="15.75" customHeight="1" x14ac:dyDescent="0.25">
      <c r="A24" s="34"/>
      <c r="B24" s="101"/>
      <c r="C24" s="5"/>
      <c r="D24" s="121"/>
      <c r="E24" s="121"/>
      <c r="F24" s="121"/>
      <c r="G24" s="4"/>
      <c r="H24" s="1" t="str">
        <f>IF(ISERROR(VLOOKUP(D24,Frühstück!$A$1:$C$151,3,FALSE)),"",VLOOKUP(D24,Frühstück!$A$1:$C$151,3,FALSE))</f>
        <v/>
      </c>
      <c r="I24" s="17"/>
      <c r="J24" s="7" t="str">
        <f t="shared" si="0"/>
        <v/>
      </c>
      <c r="K24" s="55"/>
      <c r="L24" s="101"/>
      <c r="M24" s="5"/>
      <c r="N24" s="126"/>
      <c r="O24" s="126"/>
      <c r="P24" s="126"/>
      <c r="Q24" s="4"/>
      <c r="R24" s="1" t="str">
        <f>IF(ISERROR(VLOOKUP(N24,Apero!$A$1:$C$134,3,FALSE)),"",VLOOKUP(N24,Apero!$A$1:$C$134,3,FALSE))</f>
        <v/>
      </c>
      <c r="S24" s="17"/>
      <c r="T24" s="7" t="str">
        <f t="shared" si="1"/>
        <v/>
      </c>
    </row>
    <row r="25" spans="1:54" ht="15.75" customHeight="1" thickBot="1" x14ac:dyDescent="0.3">
      <c r="A25" s="27"/>
      <c r="B25" s="8"/>
      <c r="C25" s="56"/>
      <c r="D25" s="130" t="s">
        <v>273</v>
      </c>
      <c r="E25" s="130"/>
      <c r="F25" s="130"/>
      <c r="G25" s="57"/>
      <c r="H25" s="58"/>
      <c r="I25" s="58"/>
      <c r="J25" s="14">
        <f>SUM(J14:J24)</f>
        <v>0</v>
      </c>
      <c r="K25" s="46"/>
      <c r="L25" s="101"/>
      <c r="M25" s="5"/>
      <c r="N25" s="126"/>
      <c r="O25" s="126"/>
      <c r="P25" s="126"/>
      <c r="Q25" s="4"/>
      <c r="R25" s="1" t="str">
        <f>IF(ISERROR(VLOOKUP(N25,Apero!$A$1:$C$134,3,FALSE)),"",VLOOKUP(N25,Apero!$A$1:$C$134,3,FALSE))</f>
        <v/>
      </c>
      <c r="S25" s="17"/>
      <c r="T25" s="7" t="str">
        <f t="shared" si="1"/>
        <v/>
      </c>
      <c r="X25" s="39"/>
    </row>
    <row r="26" spans="1:54" ht="5.25" customHeight="1" thickBot="1" x14ac:dyDescent="0.3">
      <c r="A26" s="30"/>
      <c r="B26" s="56"/>
      <c r="C26" s="56"/>
      <c r="D26" s="57"/>
      <c r="E26" s="57"/>
      <c r="F26" s="57"/>
      <c r="G26" s="57"/>
      <c r="H26" s="58"/>
      <c r="I26" s="58"/>
      <c r="J26" s="59"/>
      <c r="K26" s="46"/>
      <c r="L26" s="131"/>
      <c r="M26" s="5"/>
      <c r="N26" s="126"/>
      <c r="O26" s="126"/>
      <c r="P26" s="126"/>
      <c r="Q26" s="4"/>
      <c r="R26" s="1" t="str">
        <f>IF(ISERROR(VLOOKUP(N26,Apero!$A$1:$C$134,3,FALSE)),"",VLOOKUP(N26,Apero!$A$1:$C$134,3,FALSE))</f>
        <v/>
      </c>
      <c r="S26" s="17"/>
      <c r="T26" s="138" t="str">
        <f>IF(ISERROR(IF(SUM(L27*R26)&lt;L27,R26,SUM(L27*R26))),"", IF(SUM(L27*R26)&lt;L27,R26,SUM(L27*R26)))</f>
        <v/>
      </c>
      <c r="X26" s="39"/>
    </row>
    <row r="27" spans="1:54" s="46" customFormat="1" ht="12.75" customHeight="1" thickBot="1" x14ac:dyDescent="0.3">
      <c r="B27" s="106" t="s">
        <v>158</v>
      </c>
      <c r="C27" s="107"/>
      <c r="D27" s="107"/>
      <c r="E27" s="107"/>
      <c r="F27" s="107"/>
      <c r="G27" s="107"/>
      <c r="H27" s="107"/>
      <c r="I27" s="107"/>
      <c r="J27" s="108"/>
      <c r="L27" s="132"/>
      <c r="M27" s="5"/>
      <c r="N27" s="126"/>
      <c r="O27" s="126"/>
      <c r="P27" s="126"/>
      <c r="Q27" s="4"/>
      <c r="R27" s="1" t="str">
        <f>IF(ISERROR(VLOOKUP(N27,Apero!$A$1:$C$134,3,FALSE)),"",VLOOKUP(N27,Apero!$A$1:$C$134,3,FALSE))</f>
        <v/>
      </c>
      <c r="S27" s="60"/>
      <c r="T27" s="139"/>
      <c r="U27" s="47"/>
      <c r="X27" s="48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</row>
    <row r="28" spans="1:54" ht="15.75" customHeight="1" x14ac:dyDescent="0.25">
      <c r="A28" s="34"/>
      <c r="B28" s="13" t="s">
        <v>67</v>
      </c>
      <c r="C28" s="18"/>
      <c r="D28" s="122" t="s">
        <v>159</v>
      </c>
      <c r="E28" s="122"/>
      <c r="F28" s="122"/>
      <c r="G28" s="26"/>
      <c r="H28" s="52" t="s">
        <v>160</v>
      </c>
      <c r="I28" s="53"/>
      <c r="J28" s="54" t="s">
        <v>1</v>
      </c>
      <c r="K28" s="55"/>
      <c r="L28" s="6"/>
      <c r="M28" s="5"/>
      <c r="N28" s="126"/>
      <c r="O28" s="126"/>
      <c r="P28" s="126"/>
      <c r="Q28" s="4"/>
      <c r="R28" s="1" t="str">
        <f>IF(ISERROR(VLOOKUP(N28,Apero!$A$1:$C$134,3,FALSE)),"",VLOOKUP(N28,Apero!$A$1:$C$134,3,FALSE))</f>
        <v/>
      </c>
      <c r="S28" s="17"/>
      <c r="T28" s="7" t="str">
        <f t="shared" si="1"/>
        <v/>
      </c>
    </row>
    <row r="29" spans="1:54" ht="15.75" customHeight="1" x14ac:dyDescent="0.25">
      <c r="A29" s="27"/>
      <c r="B29" s="6"/>
      <c r="C29" s="18"/>
      <c r="D29" s="121"/>
      <c r="E29" s="121"/>
      <c r="F29" s="121"/>
      <c r="G29" s="26"/>
      <c r="H29" s="1" t="str">
        <f>IF(ISERROR(VLOOKUP(D29,Getranke!$A$1:$C$134,3,FALSE)),"",VLOOKUP(D29,Getranke!$A$1:$C$134,3,FALSE))</f>
        <v/>
      </c>
      <c r="I29" s="53"/>
      <c r="J29" s="7" t="str">
        <f t="shared" ref="J29:J33" si="2">IF(ISERROR(IF(SUM(B29*H29)&lt;B29,H29,SUM(B29*H29))),"", IF(SUM(B29*H29)&lt;B29,H29,SUM(B29*H29)))</f>
        <v/>
      </c>
      <c r="K29" s="46"/>
      <c r="L29" s="101"/>
      <c r="M29" s="5"/>
      <c r="N29" s="126"/>
      <c r="O29" s="126"/>
      <c r="P29" s="126"/>
      <c r="Q29" s="4"/>
      <c r="R29" s="1" t="str">
        <f>IF(ISERROR(VLOOKUP(N29,Apero!$A$1:$C$134,3,FALSE)),"",VLOOKUP(N29,Apero!$A$1:$C$134,3,FALSE))</f>
        <v/>
      </c>
      <c r="S29" s="17"/>
      <c r="T29" s="7" t="str">
        <f t="shared" si="1"/>
        <v/>
      </c>
      <c r="X29" s="39"/>
    </row>
    <row r="30" spans="1:54" ht="15.75" customHeight="1" x14ac:dyDescent="0.25">
      <c r="A30" s="34"/>
      <c r="B30" s="101"/>
      <c r="C30" s="5"/>
      <c r="D30" s="121"/>
      <c r="E30" s="121"/>
      <c r="F30" s="121"/>
      <c r="G30" s="4"/>
      <c r="H30" s="1" t="str">
        <f>IF(ISERROR(VLOOKUP(D30,Getranke!$A$1:$C$134,3,FALSE)),"",VLOOKUP(D30,Getranke!$A$1:$C$134,3,FALSE))</f>
        <v/>
      </c>
      <c r="I30" s="17"/>
      <c r="J30" s="7" t="str">
        <f t="shared" si="2"/>
        <v/>
      </c>
      <c r="K30" s="55"/>
      <c r="L30" s="101"/>
      <c r="M30" s="5"/>
      <c r="N30" s="126"/>
      <c r="O30" s="126"/>
      <c r="P30" s="126"/>
      <c r="Q30" s="4"/>
      <c r="R30" s="1" t="str">
        <f>IF(ISERROR(VLOOKUP(N30,Apero!$A$1:$C$134,3,FALSE)),"",VLOOKUP(N30,Apero!$A$1:$C$134,3,FALSE))</f>
        <v/>
      </c>
      <c r="S30" s="17"/>
      <c r="T30" s="7" t="str">
        <f t="shared" si="1"/>
        <v/>
      </c>
      <c r="X30" s="39"/>
    </row>
    <row r="31" spans="1:54" ht="15.75" customHeight="1" x14ac:dyDescent="0.25">
      <c r="A31" s="34"/>
      <c r="B31" s="101"/>
      <c r="C31" s="5"/>
      <c r="D31" s="121"/>
      <c r="E31" s="121"/>
      <c r="F31" s="121"/>
      <c r="G31" s="4"/>
      <c r="H31" s="1" t="str">
        <f>IF(ISERROR(VLOOKUP(D31,Getranke!$A$1:$C$134,3,FALSE)),"",VLOOKUP(D31,Getranke!$A$1:$C$134,3,FALSE))</f>
        <v/>
      </c>
      <c r="I31" s="17"/>
      <c r="J31" s="7" t="str">
        <f t="shared" si="2"/>
        <v/>
      </c>
      <c r="K31" s="55"/>
      <c r="L31" s="101"/>
      <c r="M31" s="5"/>
      <c r="N31" s="126"/>
      <c r="O31" s="126"/>
      <c r="P31" s="126"/>
      <c r="Q31" s="4"/>
      <c r="R31" s="1" t="str">
        <f>IF(ISERROR(VLOOKUP(N31,Apero!$A$1:$C$134,3,FALSE)),"",VLOOKUP(N31,Apero!$A$1:$C$134,3,FALSE))</f>
        <v/>
      </c>
      <c r="S31" s="17"/>
      <c r="T31" s="7" t="str">
        <f t="shared" si="1"/>
        <v/>
      </c>
      <c r="X31" s="39"/>
    </row>
    <row r="32" spans="1:54" ht="15.75" customHeight="1" x14ac:dyDescent="0.25">
      <c r="A32" s="34"/>
      <c r="B32" s="101"/>
      <c r="C32" s="5"/>
      <c r="D32" s="121"/>
      <c r="E32" s="121"/>
      <c r="F32" s="121"/>
      <c r="G32" s="4"/>
      <c r="H32" s="1" t="str">
        <f>IF(ISERROR(VLOOKUP(D32,Getranke!$A$1:$C$134,3,FALSE)),"",VLOOKUP(D32,Getranke!$A$1:$C$134,3,FALSE))</f>
        <v/>
      </c>
      <c r="I32" s="17"/>
      <c r="J32" s="7" t="str">
        <f t="shared" si="2"/>
        <v/>
      </c>
      <c r="K32" s="55"/>
      <c r="L32" s="101"/>
      <c r="M32" s="5"/>
      <c r="N32" s="126"/>
      <c r="O32" s="126"/>
      <c r="P32" s="126"/>
      <c r="Q32" s="4"/>
      <c r="R32" s="1" t="str">
        <f>IF(ISERROR(VLOOKUP(N32,Apero!$A$1:$C$134,3,FALSE)),"",VLOOKUP(N32,Apero!$A$1:$C$134,3,FALSE))</f>
        <v/>
      </c>
      <c r="S32" s="17"/>
      <c r="T32" s="7" t="str">
        <f t="shared" si="1"/>
        <v/>
      </c>
      <c r="X32" s="39"/>
    </row>
    <row r="33" spans="1:54" ht="15.75" customHeight="1" x14ac:dyDescent="0.25">
      <c r="A33" s="34"/>
      <c r="B33" s="101"/>
      <c r="C33" s="5"/>
      <c r="D33" s="121"/>
      <c r="E33" s="121"/>
      <c r="F33" s="121"/>
      <c r="G33" s="4"/>
      <c r="H33" s="1" t="str">
        <f>IF(ISERROR(VLOOKUP(D33,Getranke!$A$1:$C$134,3,FALSE)),"",VLOOKUP(D33,Getranke!$A$1:$C$134,3,FALSE))</f>
        <v/>
      </c>
      <c r="I33" s="17"/>
      <c r="J33" s="7" t="str">
        <f t="shared" si="2"/>
        <v/>
      </c>
      <c r="K33" s="55"/>
      <c r="L33" s="101"/>
      <c r="M33" s="5"/>
      <c r="N33" s="126"/>
      <c r="O33" s="126"/>
      <c r="P33" s="126"/>
      <c r="Q33" s="4"/>
      <c r="R33" s="1" t="str">
        <f>IF(ISERROR(VLOOKUP(N33,Apero!$A$1:$C$134,3,FALSE)),"",VLOOKUP(N33,Apero!$A$1:$C$134,3,FALSE))</f>
        <v/>
      </c>
      <c r="S33" s="17"/>
      <c r="T33" s="7" t="str">
        <f t="shared" si="1"/>
        <v/>
      </c>
      <c r="X33" s="39"/>
    </row>
    <row r="34" spans="1:54" ht="15.75" customHeight="1" x14ac:dyDescent="0.25">
      <c r="A34" s="27"/>
      <c r="B34" s="101"/>
      <c r="C34" s="5"/>
      <c r="D34" s="121"/>
      <c r="E34" s="121"/>
      <c r="F34" s="121"/>
      <c r="G34" s="4"/>
      <c r="H34" s="1" t="str">
        <f>IF(ISERROR(VLOOKUP(D34,Getranke!$A$1:$C$134,3,FALSE)),"",VLOOKUP(D34,Getranke!$A$1:$C$134,3,FALSE))</f>
        <v/>
      </c>
      <c r="I34" s="17"/>
      <c r="J34" s="7" t="str">
        <f t="shared" ref="J34:J38" si="3">IF(ISERROR(IF(SUM(B34*H34)&lt;B34,H34,SUM(B34*H34))),"", IF(SUM(B34*H34)&lt;B34,H34,SUM(B34*H34)))</f>
        <v/>
      </c>
      <c r="K34" s="46"/>
      <c r="L34" s="101"/>
      <c r="M34" s="5"/>
      <c r="N34" s="126"/>
      <c r="O34" s="126"/>
      <c r="P34" s="126"/>
      <c r="Q34" s="4"/>
      <c r="R34" s="1" t="str">
        <f>IF(ISERROR(VLOOKUP(N34,Apero!$A$1:$C$134,3,FALSE)),"",VLOOKUP(N34,Apero!$A$1:$C$134,3,FALSE))</f>
        <v/>
      </c>
      <c r="S34" s="17"/>
      <c r="T34" s="7" t="str">
        <f t="shared" si="1"/>
        <v/>
      </c>
      <c r="X34" s="39"/>
    </row>
    <row r="35" spans="1:54" ht="15.75" customHeight="1" x14ac:dyDescent="0.25">
      <c r="A35" s="34"/>
      <c r="B35" s="101"/>
      <c r="C35" s="5"/>
      <c r="D35" s="121"/>
      <c r="E35" s="121"/>
      <c r="F35" s="121"/>
      <c r="G35" s="4"/>
      <c r="H35" s="1" t="str">
        <f>IF(ISERROR(VLOOKUP(D35,Getranke!$A$1:$C$134,3,FALSE)),"",VLOOKUP(D35,Getranke!$A$1:$C$134,3,FALSE))</f>
        <v/>
      </c>
      <c r="I35" s="17"/>
      <c r="J35" s="7" t="str">
        <f t="shared" si="3"/>
        <v/>
      </c>
      <c r="K35" s="24"/>
      <c r="L35" s="101"/>
      <c r="M35" s="5"/>
      <c r="N35" s="126"/>
      <c r="O35" s="126"/>
      <c r="P35" s="126"/>
      <c r="Q35" s="4"/>
      <c r="R35" s="1" t="str">
        <f>IF(ISERROR(VLOOKUP(N35,Apero!$A$1:$C$134,3,FALSE)),"",VLOOKUP(N35,Apero!$A$1:$C$134,3,FALSE))</f>
        <v/>
      </c>
      <c r="S35" s="17"/>
      <c r="T35" s="7" t="str">
        <f t="shared" si="1"/>
        <v/>
      </c>
      <c r="X35" s="39"/>
    </row>
    <row r="36" spans="1:54" ht="15.75" customHeight="1" x14ac:dyDescent="0.25">
      <c r="A36" s="34"/>
      <c r="B36" s="101"/>
      <c r="C36" s="5"/>
      <c r="D36" s="121"/>
      <c r="E36" s="121"/>
      <c r="F36" s="121"/>
      <c r="G36" s="4"/>
      <c r="H36" s="1" t="str">
        <f>IF(ISERROR(VLOOKUP(D36,Getranke!$A$1:$C$134,3,FALSE)),"",VLOOKUP(D36,Getranke!$A$1:$C$134,3,FALSE))</f>
        <v/>
      </c>
      <c r="I36" s="17"/>
      <c r="J36" s="7" t="str">
        <f t="shared" si="3"/>
        <v/>
      </c>
      <c r="K36" s="55"/>
      <c r="L36" s="101"/>
      <c r="M36" s="5"/>
      <c r="N36" s="126"/>
      <c r="O36" s="126"/>
      <c r="P36" s="126"/>
      <c r="Q36" s="4"/>
      <c r="R36" s="1" t="str">
        <f>IF(ISERROR(VLOOKUP(N36,Apero!$A$1:$C$134,3,FALSE)),"",VLOOKUP(N36,Apero!$A$1:$C$134,3,FALSE))</f>
        <v/>
      </c>
      <c r="S36" s="17"/>
      <c r="T36" s="7" t="str">
        <f t="shared" si="1"/>
        <v/>
      </c>
      <c r="X36" s="39"/>
    </row>
    <row r="37" spans="1:54" ht="15.75" customHeight="1" x14ac:dyDescent="0.25">
      <c r="A37" s="27"/>
      <c r="B37" s="101"/>
      <c r="C37" s="5"/>
      <c r="D37" s="121"/>
      <c r="E37" s="121"/>
      <c r="F37" s="121"/>
      <c r="G37" s="4"/>
      <c r="H37" s="1" t="str">
        <f>IF(ISERROR(VLOOKUP(D37,Getranke!$A$1:$C$134,3,FALSE)),"",VLOOKUP(D37,Getranke!$A$1:$C$134,3,FALSE))</f>
        <v/>
      </c>
      <c r="I37" s="17"/>
      <c r="J37" s="7" t="str">
        <f t="shared" si="3"/>
        <v/>
      </c>
      <c r="K37" s="46"/>
      <c r="L37" s="101"/>
      <c r="M37" s="5"/>
      <c r="N37" s="126"/>
      <c r="O37" s="126"/>
      <c r="P37" s="126"/>
      <c r="Q37" s="4"/>
      <c r="R37" s="1" t="str">
        <f>IF(ISERROR(VLOOKUP(N37,Apero!$A$1:$C$134,3,FALSE)),"",VLOOKUP(N37,Apero!$A$1:$C$134,3,FALSE))</f>
        <v/>
      </c>
      <c r="S37" s="17"/>
      <c r="T37" s="7" t="str">
        <f t="shared" si="1"/>
        <v/>
      </c>
      <c r="X37" s="39"/>
    </row>
    <row r="38" spans="1:54" ht="15.75" customHeight="1" x14ac:dyDescent="0.25">
      <c r="A38" s="34"/>
      <c r="B38" s="101"/>
      <c r="C38" s="5"/>
      <c r="D38" s="121"/>
      <c r="E38" s="121"/>
      <c r="F38" s="121"/>
      <c r="G38" s="4"/>
      <c r="H38" s="1" t="str">
        <f>IF(ISERROR(VLOOKUP(D38,Getranke!$A$1:$C$134,3,FALSE)),"",VLOOKUP(D38,Getranke!$A$1:$C$134,3,FALSE))</f>
        <v/>
      </c>
      <c r="I38" s="17"/>
      <c r="J38" s="7" t="str">
        <f t="shared" si="3"/>
        <v/>
      </c>
      <c r="K38" s="24"/>
      <c r="L38" s="101"/>
      <c r="M38" s="5"/>
      <c r="N38" s="126"/>
      <c r="O38" s="126"/>
      <c r="P38" s="126"/>
      <c r="Q38" s="4"/>
      <c r="R38" s="1" t="str">
        <f>IF(ISERROR(VLOOKUP(N38,Apero!$A$1:$C$134,3,FALSE)),"",VLOOKUP(N38,Apero!$A$1:$C$134,3,FALSE))</f>
        <v/>
      </c>
      <c r="S38" s="17"/>
      <c r="T38" s="7" t="str">
        <f t="shared" si="1"/>
        <v/>
      </c>
    </row>
    <row r="39" spans="1:54" ht="15.75" customHeight="1" x14ac:dyDescent="0.25">
      <c r="A39" s="34"/>
      <c r="B39" s="101"/>
      <c r="C39" s="5"/>
      <c r="D39" s="121"/>
      <c r="E39" s="121"/>
      <c r="F39" s="121"/>
      <c r="G39" s="4"/>
      <c r="H39" s="1" t="str">
        <f>IF(ISERROR(VLOOKUP(D39,Getranke!$A$1:$C$134,3,FALSE)),"",VLOOKUP(D39,Getranke!$A$1:$C$134,3,FALSE))</f>
        <v/>
      </c>
      <c r="I39" s="17"/>
      <c r="J39" s="7" t="str">
        <f>IF(ISERROR(IF(SUM(B39*H39)&lt;B39,H39,SUM(B39*H39))),"", IF(SUM(B39*H39)&lt;B39,H39,SUM(B39*H39)))</f>
        <v/>
      </c>
      <c r="K39" s="55"/>
      <c r="L39" s="101"/>
      <c r="M39" s="5"/>
      <c r="N39" s="126"/>
      <c r="O39" s="126"/>
      <c r="P39" s="126"/>
      <c r="Q39" s="4"/>
      <c r="R39" s="1" t="str">
        <f>IF(ISERROR(VLOOKUP(N39,Apero!$A$1:$C$134,3,FALSE)),"",VLOOKUP(N39,Apero!$A$1:$C$134,3,FALSE))</f>
        <v/>
      </c>
      <c r="S39" s="17"/>
      <c r="T39" s="7" t="str">
        <f t="shared" si="1"/>
        <v/>
      </c>
    </row>
    <row r="40" spans="1:54" ht="15.75" customHeight="1" x14ac:dyDescent="0.25">
      <c r="A40" s="34"/>
      <c r="B40" s="101"/>
      <c r="C40" s="5"/>
      <c r="D40" s="121"/>
      <c r="E40" s="121"/>
      <c r="F40" s="121"/>
      <c r="G40" s="4"/>
      <c r="H40" s="1" t="str">
        <f>IF(ISERROR(VLOOKUP(D40,Getranke!$A$1:$C$134,3,FALSE)),"",VLOOKUP(D40,Getranke!$A$1:$C$134,3,FALSE))</f>
        <v/>
      </c>
      <c r="I40" s="17"/>
      <c r="J40" s="7" t="str">
        <f>IF(ISERROR(IF(SUM(B40*H40)&lt;B40,H40,SUM(B40*H40))),"", IF(SUM(B40*H40)&lt;B40,H40,SUM(B40*H40)))</f>
        <v/>
      </c>
      <c r="K40" s="55"/>
      <c r="L40" s="101"/>
      <c r="M40" s="5"/>
      <c r="N40" s="126"/>
      <c r="O40" s="126"/>
      <c r="P40" s="126"/>
      <c r="Q40" s="4"/>
      <c r="R40" s="1" t="str">
        <f>IF(ISERROR(VLOOKUP(N40,Apero!$A$1:$C$134,3,FALSE)),"",VLOOKUP(N40,Apero!$A$1:$C$134,3,FALSE))</f>
        <v/>
      </c>
      <c r="S40" s="17"/>
      <c r="T40" s="7" t="str">
        <f t="shared" si="1"/>
        <v/>
      </c>
    </row>
    <row r="41" spans="1:54" ht="15.75" customHeight="1" x14ac:dyDescent="0.25">
      <c r="A41" s="34"/>
      <c r="B41" s="101"/>
      <c r="C41" s="5"/>
      <c r="D41" s="121"/>
      <c r="E41" s="121"/>
      <c r="F41" s="121"/>
      <c r="G41" s="4"/>
      <c r="H41" s="1" t="str">
        <f>IF(ISERROR(VLOOKUP(D41,Getranke!$A$1:$C$134,3,FALSE)),"",VLOOKUP(D41,Getranke!$A$1:$C$134,3,FALSE))</f>
        <v/>
      </c>
      <c r="I41" s="17"/>
      <c r="J41" s="7" t="str">
        <f>IF(ISERROR(IF(SUM(B41*H41)&lt;B41,H41,SUM(B41*H41))),"", IF(SUM(B41*H41)&lt;B41,H41,SUM(B41*H41)))</f>
        <v/>
      </c>
      <c r="K41" s="55"/>
      <c r="L41" s="101"/>
      <c r="M41" s="5"/>
      <c r="N41" s="126"/>
      <c r="O41" s="126"/>
      <c r="P41" s="126"/>
      <c r="Q41" s="4"/>
      <c r="R41" s="1" t="str">
        <f>IF(ISERROR(VLOOKUP(N41,Apero!$A$1:$C$134,3,FALSE)),"",VLOOKUP(N41,Apero!$A$1:$C$134,3,FALSE))</f>
        <v/>
      </c>
      <c r="S41" s="17"/>
      <c r="T41" s="7" t="str">
        <f t="shared" si="1"/>
        <v/>
      </c>
    </row>
    <row r="42" spans="1:54" ht="15.75" customHeight="1" x14ac:dyDescent="0.25">
      <c r="A42" s="34"/>
      <c r="B42" s="101"/>
      <c r="C42" s="5"/>
      <c r="D42" s="121"/>
      <c r="E42" s="121"/>
      <c r="F42" s="121"/>
      <c r="G42" s="4"/>
      <c r="H42" s="1" t="str">
        <f>IF(ISERROR(VLOOKUP(D42,Getranke!$A$1:$C$134,3,FALSE)),"",VLOOKUP(D42,Getranke!$A$1:$C$134,3,FALSE))</f>
        <v/>
      </c>
      <c r="I42" s="17"/>
      <c r="J42" s="7" t="str">
        <f>IF(ISERROR(IF(SUM(B42*H42)&lt;B42,H42,SUM(B42*H42))),"", IF(SUM(B42*H42)&lt;B42,H42,SUM(B42*H42)))</f>
        <v/>
      </c>
      <c r="K42" s="55"/>
      <c r="L42" s="101"/>
      <c r="M42" s="5"/>
      <c r="N42" s="126"/>
      <c r="O42" s="126"/>
      <c r="P42" s="126"/>
      <c r="Q42" s="4"/>
      <c r="R42" s="1" t="str">
        <f>IF(ISERROR(VLOOKUP(N42,Apero!$A$1:$C$134,3,FALSE)),"",VLOOKUP(N42,Apero!$A$1:$C$134,3,FALSE))</f>
        <v/>
      </c>
      <c r="S42" s="17"/>
      <c r="T42" s="7" t="str">
        <f t="shared" si="1"/>
        <v/>
      </c>
    </row>
    <row r="43" spans="1:54" ht="15.75" customHeight="1" thickBot="1" x14ac:dyDescent="0.3">
      <c r="A43" s="34"/>
      <c r="B43" s="61"/>
      <c r="C43" s="44"/>
      <c r="D43" s="103" t="s">
        <v>272</v>
      </c>
      <c r="E43" s="103"/>
      <c r="F43" s="103"/>
      <c r="G43" s="103"/>
      <c r="H43" s="103" t="str">
        <f>IF(ISERROR(VLOOKUP(D43,$AJ$94:$AK$118,2,FALSE)),"",VLOOKUP(D43,$AJ$94:$AK$118,2,FALSE))</f>
        <v/>
      </c>
      <c r="I43" s="57"/>
      <c r="J43" s="14">
        <f>SUM(J30:J42)</f>
        <v>0</v>
      </c>
      <c r="K43" s="55"/>
      <c r="L43" s="8"/>
      <c r="M43" s="56"/>
      <c r="N43" s="140" t="s">
        <v>271</v>
      </c>
      <c r="O43" s="140"/>
      <c r="P43" s="140"/>
      <c r="Q43" s="140"/>
      <c r="R43" s="140"/>
      <c r="S43" s="62"/>
      <c r="T43" s="14">
        <f>SUM(T14:T42)</f>
        <v>0</v>
      </c>
    </row>
    <row r="44" spans="1:54" s="46" customFormat="1" ht="4.5" customHeight="1" thickBot="1" x14ac:dyDescent="0.3">
      <c r="D44" s="24"/>
      <c r="E44" s="24"/>
      <c r="F44" s="24"/>
      <c r="G44" s="24"/>
      <c r="H44" s="24"/>
      <c r="I44" s="24"/>
      <c r="J44" s="63"/>
      <c r="K44" s="55"/>
      <c r="L44" s="5"/>
      <c r="M44" s="5"/>
      <c r="N44" s="64"/>
      <c r="O44" s="64"/>
      <c r="P44" s="64"/>
      <c r="Q44" s="4"/>
      <c r="R44" s="60"/>
      <c r="S44" s="60"/>
      <c r="T44" s="63"/>
      <c r="U44" s="47"/>
      <c r="X44" s="47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</row>
    <row r="45" spans="1:54" ht="15.75" customHeight="1" thickBot="1" x14ac:dyDescent="0.3">
      <c r="A45" s="34"/>
      <c r="B45" s="106" t="s">
        <v>165</v>
      </c>
      <c r="C45" s="107"/>
      <c r="D45" s="107"/>
      <c r="E45" s="107"/>
      <c r="F45" s="107"/>
      <c r="G45" s="107"/>
      <c r="H45" s="107"/>
      <c r="I45" s="107"/>
      <c r="J45" s="108"/>
      <c r="K45" s="46"/>
      <c r="L45" s="106" t="s">
        <v>149</v>
      </c>
      <c r="M45" s="107"/>
      <c r="N45" s="107"/>
      <c r="O45" s="107"/>
      <c r="P45" s="107"/>
      <c r="Q45" s="107"/>
      <c r="R45" s="107" t="str">
        <f>IF(ISERROR(VLOOKUP(N45,Apero!$A$6:$C$134,3,FALSE)),"",VLOOKUP(N45,Apero!$A$6:$C$134,3,FALSE))</f>
        <v/>
      </c>
      <c r="S45" s="107"/>
      <c r="T45" s="108"/>
      <c r="X45" s="39"/>
    </row>
    <row r="46" spans="1:54" ht="15.75" customHeight="1" x14ac:dyDescent="0.25">
      <c r="A46" s="34"/>
      <c r="B46" s="109"/>
      <c r="C46" s="110"/>
      <c r="D46" s="110"/>
      <c r="E46" s="110"/>
      <c r="F46" s="110"/>
      <c r="G46" s="110"/>
      <c r="H46" s="110"/>
      <c r="I46" s="110"/>
      <c r="J46" s="111"/>
      <c r="K46" s="24"/>
      <c r="L46" s="6"/>
      <c r="M46" s="5"/>
      <c r="N46" s="141"/>
      <c r="O46" s="141"/>
      <c r="P46" s="141"/>
      <c r="Q46" s="4"/>
      <c r="R46" s="100" t="str">
        <f>IF(ISERROR(VLOOKUP(N46,Apero!$A$6:$C$134,3,FALSE)),"",VLOOKUP(N46,Apero!$A$6:$C$134,3,FALSE))</f>
        <v/>
      </c>
      <c r="T46" s="7" t="str">
        <f t="shared" ref="T46:T52" si="4">IF(ISERROR(IF(SUM(L46*R46)&lt;L46,R46,SUM(L46*R46))),"", IF(SUM(L46*R46)&lt;L46,R46,SUM(L46*R46)))</f>
        <v/>
      </c>
    </row>
    <row r="47" spans="1:54" ht="14.25" customHeight="1" x14ac:dyDescent="0.25">
      <c r="A47" s="34"/>
      <c r="B47" s="109"/>
      <c r="C47" s="110"/>
      <c r="D47" s="110"/>
      <c r="E47" s="110"/>
      <c r="F47" s="110"/>
      <c r="G47" s="110"/>
      <c r="H47" s="110"/>
      <c r="I47" s="110"/>
      <c r="J47" s="111"/>
      <c r="K47" s="55"/>
      <c r="L47" s="101"/>
      <c r="M47" s="5"/>
      <c r="N47" s="118"/>
      <c r="O47" s="118"/>
      <c r="P47" s="118"/>
      <c r="Q47" s="4"/>
      <c r="R47" s="22" t="str">
        <f>IF(ISERROR(VLOOKUP(N47,Apero!$A$6:$C$134,3,FALSE)),"",VLOOKUP(N47,Apero!$A$6:$C$134,3,FALSE))</f>
        <v/>
      </c>
      <c r="S47" s="17"/>
      <c r="T47" s="7" t="str">
        <f t="shared" si="4"/>
        <v/>
      </c>
    </row>
    <row r="48" spans="1:54" ht="14.25" customHeight="1" x14ac:dyDescent="0.25">
      <c r="A48" s="34"/>
      <c r="B48" s="109"/>
      <c r="C48" s="110"/>
      <c r="D48" s="110"/>
      <c r="E48" s="110"/>
      <c r="F48" s="110"/>
      <c r="G48" s="110"/>
      <c r="H48" s="110"/>
      <c r="I48" s="110"/>
      <c r="J48" s="111"/>
      <c r="K48" s="55"/>
      <c r="L48" s="101"/>
      <c r="M48" s="5"/>
      <c r="N48" s="22"/>
      <c r="O48" s="22"/>
      <c r="P48" s="22"/>
      <c r="Q48" s="4"/>
      <c r="R48" s="22" t="str">
        <f>IF(ISERROR(VLOOKUP(N48,Apero!$A$6:$C$134,3,FALSE)),"",VLOOKUP(N48,Apero!$A$6:$C$134,3,FALSE))</f>
        <v/>
      </c>
      <c r="S48" s="17"/>
      <c r="T48" s="7" t="str">
        <f t="shared" si="4"/>
        <v/>
      </c>
    </row>
    <row r="49" spans="1:54" ht="14.25" customHeight="1" x14ac:dyDescent="0.25">
      <c r="A49" s="34"/>
      <c r="B49" s="109"/>
      <c r="C49" s="110"/>
      <c r="D49" s="110"/>
      <c r="E49" s="110"/>
      <c r="F49" s="110"/>
      <c r="G49" s="110"/>
      <c r="H49" s="110"/>
      <c r="I49" s="110"/>
      <c r="J49" s="111"/>
      <c r="K49" s="55"/>
      <c r="L49" s="101"/>
      <c r="M49" s="5"/>
      <c r="N49" s="22"/>
      <c r="O49" s="22"/>
      <c r="P49" s="22"/>
      <c r="Q49" s="4"/>
      <c r="R49" s="22" t="str">
        <f>IF(ISERROR(VLOOKUP(N49,Apero!$A$6:$C$134,3,FALSE)),"",VLOOKUP(N49,Apero!$A$6:$C$134,3,FALSE))</f>
        <v/>
      </c>
      <c r="S49" s="17"/>
      <c r="T49" s="7" t="str">
        <f t="shared" si="4"/>
        <v/>
      </c>
    </row>
    <row r="50" spans="1:54" ht="14.25" customHeight="1" x14ac:dyDescent="0.25">
      <c r="A50" s="34"/>
      <c r="B50" s="109"/>
      <c r="C50" s="110"/>
      <c r="D50" s="110"/>
      <c r="E50" s="110"/>
      <c r="F50" s="110"/>
      <c r="G50" s="110"/>
      <c r="H50" s="110"/>
      <c r="I50" s="110"/>
      <c r="J50" s="111"/>
      <c r="K50" s="55"/>
      <c r="L50" s="101"/>
      <c r="M50" s="5"/>
      <c r="N50" s="22"/>
      <c r="O50" s="22"/>
      <c r="P50" s="22"/>
      <c r="Q50" s="4"/>
      <c r="R50" s="22" t="str">
        <f>IF(ISERROR(VLOOKUP(N50,Apero!$A$6:$C$134,3,FALSE)),"",VLOOKUP(N50,Apero!$A$6:$C$134,3,FALSE))</f>
        <v/>
      </c>
      <c r="S50" s="17"/>
      <c r="T50" s="7" t="str">
        <f t="shared" si="4"/>
        <v/>
      </c>
    </row>
    <row r="51" spans="1:54" ht="15.75" customHeight="1" x14ac:dyDescent="0.25">
      <c r="A51" s="34"/>
      <c r="B51" s="109"/>
      <c r="C51" s="110"/>
      <c r="D51" s="110"/>
      <c r="E51" s="110"/>
      <c r="F51" s="110"/>
      <c r="G51" s="110"/>
      <c r="H51" s="110"/>
      <c r="I51" s="110"/>
      <c r="J51" s="111"/>
      <c r="K51" s="55"/>
      <c r="L51" s="101"/>
      <c r="M51" s="5"/>
      <c r="N51" s="118"/>
      <c r="O51" s="118"/>
      <c r="P51" s="118"/>
      <c r="Q51" s="4"/>
      <c r="R51" s="22" t="str">
        <f>IF(ISERROR(VLOOKUP(N51,Apero!$A$6:$C$134,3,FALSE)),"",VLOOKUP(N51,Apero!$A$6:$C$134,3,FALSE))</f>
        <v/>
      </c>
      <c r="S51" s="17"/>
      <c r="T51" s="7" t="str">
        <f t="shared" si="4"/>
        <v/>
      </c>
    </row>
    <row r="52" spans="1:54" ht="15.75" customHeight="1" x14ac:dyDescent="0.25">
      <c r="A52" s="34"/>
      <c r="B52" s="109"/>
      <c r="C52" s="110"/>
      <c r="D52" s="110"/>
      <c r="E52" s="110"/>
      <c r="F52" s="110"/>
      <c r="G52" s="110"/>
      <c r="H52" s="110"/>
      <c r="I52" s="110"/>
      <c r="J52" s="111"/>
      <c r="K52" s="55"/>
      <c r="L52" s="101"/>
      <c r="M52" s="5"/>
      <c r="N52" s="118"/>
      <c r="O52" s="118"/>
      <c r="P52" s="118"/>
      <c r="Q52" s="4"/>
      <c r="R52" s="22" t="str">
        <f>IF(ISERROR(VLOOKUP(N52,Apero!$A$6:$C$134,3,FALSE)),"",VLOOKUP(N52,Apero!$A$6:$C$134,3,FALSE))</f>
        <v/>
      </c>
      <c r="S52" s="17"/>
      <c r="T52" s="7" t="str">
        <f t="shared" si="4"/>
        <v/>
      </c>
    </row>
    <row r="53" spans="1:54" ht="15.75" customHeight="1" thickBot="1" x14ac:dyDescent="0.3">
      <c r="A53" s="34"/>
      <c r="B53" s="109"/>
      <c r="C53" s="110"/>
      <c r="D53" s="110"/>
      <c r="E53" s="110"/>
      <c r="F53" s="110"/>
      <c r="G53" s="110"/>
      <c r="H53" s="110"/>
      <c r="I53" s="110"/>
      <c r="J53" s="111"/>
      <c r="K53" s="55"/>
      <c r="L53" s="8"/>
      <c r="M53" s="56"/>
      <c r="N53" s="119" t="s">
        <v>274</v>
      </c>
      <c r="O53" s="119"/>
      <c r="P53" s="119"/>
      <c r="Q53" s="9"/>
      <c r="R53" s="62" t="str">
        <f>IF(ISERROR(VLOOKUP(N53,Apero!$A$6:$C$134,3,FALSE)),"",VLOOKUP(N53,Apero!$A$6:$C$134,3,FALSE))</f>
        <v/>
      </c>
      <c r="S53" s="62"/>
      <c r="T53" s="14">
        <f>SUM(T46:T52)</f>
        <v>0</v>
      </c>
    </row>
    <row r="54" spans="1:54" s="46" customFormat="1" ht="5.25" customHeight="1" thickBot="1" x14ac:dyDescent="0.3">
      <c r="B54" s="23"/>
      <c r="C54" s="24"/>
      <c r="D54" s="24"/>
      <c r="E54" s="24"/>
      <c r="F54" s="24"/>
      <c r="G54" s="24"/>
      <c r="H54" s="24"/>
      <c r="I54" s="24"/>
      <c r="J54" s="25"/>
      <c r="K54" s="55"/>
      <c r="L54" s="5"/>
      <c r="M54" s="5"/>
      <c r="N54" s="65"/>
      <c r="O54" s="65"/>
      <c r="P54" s="65"/>
      <c r="Q54" s="4"/>
      <c r="R54" s="60"/>
      <c r="S54" s="60"/>
      <c r="T54" s="55"/>
      <c r="U54" s="47"/>
      <c r="X54" s="47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</row>
    <row r="55" spans="1:54" ht="15.75" customHeight="1" x14ac:dyDescent="0.25">
      <c r="A55" s="34"/>
      <c r="B55" s="112"/>
      <c r="C55" s="113"/>
      <c r="D55" s="113"/>
      <c r="E55" s="113"/>
      <c r="F55" s="113"/>
      <c r="G55" s="113"/>
      <c r="H55" s="113"/>
      <c r="I55" s="113"/>
      <c r="J55" s="114"/>
      <c r="K55" s="55"/>
      <c r="L55" s="10"/>
      <c r="M55" s="21"/>
      <c r="N55" s="105" t="s">
        <v>167</v>
      </c>
      <c r="O55" s="105"/>
      <c r="P55" s="105"/>
      <c r="Q55" s="105"/>
      <c r="R55" s="105"/>
      <c r="S55" s="66"/>
      <c r="T55" s="11">
        <f>J43</f>
        <v>0</v>
      </c>
    </row>
    <row r="56" spans="1:54" ht="15.75" customHeight="1" x14ac:dyDescent="0.25">
      <c r="A56" s="34"/>
      <c r="B56" s="112"/>
      <c r="C56" s="113"/>
      <c r="D56" s="113"/>
      <c r="E56" s="113"/>
      <c r="F56" s="113"/>
      <c r="G56" s="113"/>
      <c r="H56" s="113"/>
      <c r="I56" s="113"/>
      <c r="J56" s="114"/>
      <c r="K56" s="55"/>
      <c r="L56" s="6"/>
      <c r="M56" s="5"/>
      <c r="N56" s="104" t="s">
        <v>168</v>
      </c>
      <c r="O56" s="104"/>
      <c r="P56" s="104"/>
      <c r="Q56" s="104"/>
      <c r="R56" s="104"/>
      <c r="S56" s="17"/>
      <c r="T56" s="7">
        <f>T43+J25</f>
        <v>0</v>
      </c>
    </row>
    <row r="57" spans="1:54" ht="15.75" customHeight="1" x14ac:dyDescent="0.25">
      <c r="A57" s="67"/>
      <c r="B57" s="112"/>
      <c r="C57" s="113"/>
      <c r="D57" s="113"/>
      <c r="E57" s="113"/>
      <c r="F57" s="113"/>
      <c r="G57" s="113"/>
      <c r="H57" s="113"/>
      <c r="I57" s="113"/>
      <c r="J57" s="114"/>
      <c r="K57" s="46"/>
      <c r="L57" s="68"/>
      <c r="M57" s="30"/>
      <c r="N57" s="104" t="s">
        <v>169</v>
      </c>
      <c r="O57" s="104"/>
      <c r="P57" s="104"/>
      <c r="Q57" s="104"/>
      <c r="R57" s="104"/>
      <c r="S57" s="26"/>
      <c r="T57" s="7">
        <f>T53</f>
        <v>0</v>
      </c>
    </row>
    <row r="58" spans="1:54" ht="25.5" customHeight="1" thickBot="1" x14ac:dyDescent="0.3">
      <c r="A58" s="69"/>
      <c r="B58" s="115"/>
      <c r="C58" s="116"/>
      <c r="D58" s="116"/>
      <c r="E58" s="116"/>
      <c r="F58" s="116"/>
      <c r="G58" s="116"/>
      <c r="H58" s="116"/>
      <c r="I58" s="116"/>
      <c r="J58" s="117"/>
      <c r="K58" s="70"/>
      <c r="L58" s="71"/>
      <c r="M58" s="72"/>
      <c r="N58" s="72" t="s">
        <v>161</v>
      </c>
      <c r="O58" s="73"/>
      <c r="P58" s="73"/>
      <c r="Q58" s="73"/>
      <c r="R58" s="72"/>
      <c r="S58" s="73"/>
      <c r="T58" s="12">
        <f>SUM(T55:T57)</f>
        <v>0</v>
      </c>
    </row>
    <row r="59" spans="1:54" ht="12.75" customHeight="1" x14ac:dyDescent="0.25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</row>
    <row r="60" spans="1:54" x14ac:dyDescent="0.25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</row>
    <row r="61" spans="1:54" x14ac:dyDescent="0.25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</row>
    <row r="62" spans="1:54" x14ac:dyDescent="0.2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R62" s="30"/>
      <c r="T62" s="30"/>
      <c r="U62" s="30"/>
      <c r="V62" s="30"/>
      <c r="X62" s="30"/>
      <c r="AD62" s="30"/>
      <c r="AE62" s="30"/>
      <c r="AF62" s="30"/>
      <c r="AG62" s="30"/>
      <c r="AH62" s="30"/>
      <c r="AI62" s="30"/>
    </row>
    <row r="63" spans="1:54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R63" s="30"/>
      <c r="T63" s="30"/>
      <c r="U63" s="30"/>
      <c r="V63" s="30"/>
      <c r="X63" s="30"/>
      <c r="AD63" s="30"/>
      <c r="AE63" s="30"/>
      <c r="AF63" s="30"/>
      <c r="AG63" s="30"/>
      <c r="AH63" s="30"/>
      <c r="AI63" s="30"/>
    </row>
    <row r="64" spans="1:54" x14ac:dyDescent="0.25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R64" s="30"/>
      <c r="T64" s="30"/>
      <c r="U64" s="29"/>
      <c r="W64" s="29"/>
      <c r="X64" s="29"/>
      <c r="Y64" s="29"/>
      <c r="Z64" s="29"/>
      <c r="AA64" s="29"/>
      <c r="AB64" s="29"/>
      <c r="AC64" s="29"/>
    </row>
    <row r="65" spans="21:48" x14ac:dyDescent="0.25">
      <c r="U65" s="29"/>
      <c r="W65" s="29"/>
      <c r="X65" s="29"/>
      <c r="Y65" s="29"/>
      <c r="Z65" s="29"/>
      <c r="AA65" s="29"/>
      <c r="AB65" s="29"/>
      <c r="AC65" s="29"/>
      <c r="AJ65" s="49"/>
    </row>
    <row r="66" spans="21:48" x14ac:dyDescent="0.25">
      <c r="U66" s="29"/>
      <c r="W66" s="29"/>
      <c r="X66" s="29"/>
      <c r="Y66" s="29"/>
      <c r="Z66" s="29"/>
      <c r="AA66" s="29"/>
      <c r="AB66" s="29"/>
      <c r="AC66" s="29"/>
      <c r="AJ66" s="49"/>
      <c r="AQ66" s="74"/>
      <c r="AR66" s="75"/>
      <c r="AT66" s="49"/>
    </row>
    <row r="67" spans="21:48" x14ac:dyDescent="0.25">
      <c r="U67" s="29"/>
      <c r="W67" s="29"/>
      <c r="X67" s="29"/>
      <c r="Y67" s="29"/>
      <c r="Z67" s="29"/>
      <c r="AA67" s="29"/>
      <c r="AB67" s="29"/>
      <c r="AC67" s="29"/>
      <c r="AJ67" s="49"/>
      <c r="AK67" s="76" t="s">
        <v>19</v>
      </c>
      <c r="AL67" s="77"/>
      <c r="AM67" s="76"/>
      <c r="AN67" s="74" t="s">
        <v>20</v>
      </c>
      <c r="AO67" s="78"/>
      <c r="AP67" s="49"/>
      <c r="AQ67" s="74" t="s">
        <v>40</v>
      </c>
      <c r="AR67" s="75"/>
      <c r="AT67" s="49"/>
      <c r="AV67" s="74" t="s">
        <v>67</v>
      </c>
    </row>
    <row r="68" spans="21:48" x14ac:dyDescent="0.25">
      <c r="U68" s="29"/>
      <c r="W68" s="29"/>
      <c r="X68" s="29"/>
      <c r="Y68" s="29"/>
      <c r="Z68" s="29"/>
      <c r="AA68" s="29"/>
      <c r="AB68" s="29"/>
      <c r="AC68" s="29"/>
      <c r="AJ68" s="49"/>
      <c r="AK68" s="49" t="s">
        <v>11</v>
      </c>
      <c r="AL68" s="79">
        <v>1.5</v>
      </c>
      <c r="AN68" s="49" t="s">
        <v>77</v>
      </c>
      <c r="AO68" s="79">
        <v>4</v>
      </c>
      <c r="AP68" s="49"/>
      <c r="AQ68" s="49" t="s">
        <v>36</v>
      </c>
      <c r="AR68" s="79">
        <v>25</v>
      </c>
      <c r="AS68" s="33">
        <v>1</v>
      </c>
      <c r="AT68" s="49" t="s">
        <v>40</v>
      </c>
      <c r="AV68" s="33">
        <v>1</v>
      </c>
    </row>
    <row r="69" spans="21:48" x14ac:dyDescent="0.25">
      <c r="U69" s="29"/>
      <c r="W69" s="29"/>
      <c r="X69" s="29"/>
      <c r="Y69" s="29"/>
      <c r="Z69" s="29"/>
      <c r="AA69" s="29"/>
      <c r="AB69" s="29"/>
      <c r="AC69" s="29"/>
      <c r="AJ69" s="49"/>
      <c r="AK69" s="49" t="s">
        <v>10</v>
      </c>
      <c r="AL69" s="79">
        <v>1.5</v>
      </c>
      <c r="AN69" s="49" t="s">
        <v>78</v>
      </c>
      <c r="AO69" s="79">
        <v>4</v>
      </c>
      <c r="AP69" s="49"/>
      <c r="AQ69" s="49" t="s">
        <v>37</v>
      </c>
      <c r="AR69" s="79" t="s">
        <v>2</v>
      </c>
      <c r="AS69" s="33" t="s">
        <v>2</v>
      </c>
      <c r="AT69" s="49" t="s">
        <v>2</v>
      </c>
      <c r="AV69" s="33">
        <v>2</v>
      </c>
    </row>
    <row r="70" spans="21:48" x14ac:dyDescent="0.25">
      <c r="U70" s="29"/>
      <c r="W70" s="29"/>
      <c r="X70" s="29"/>
      <c r="Y70" s="29"/>
      <c r="Z70" s="29"/>
      <c r="AA70" s="29"/>
      <c r="AB70" s="29"/>
      <c r="AC70" s="29"/>
      <c r="AJ70" s="49"/>
      <c r="AK70" s="49" t="s">
        <v>9</v>
      </c>
      <c r="AL70" s="79">
        <v>1.5</v>
      </c>
      <c r="AN70" s="49" t="s">
        <v>79</v>
      </c>
      <c r="AO70" s="79">
        <v>4</v>
      </c>
      <c r="AP70" s="49"/>
      <c r="AQ70" s="74" t="s">
        <v>47</v>
      </c>
      <c r="AR70" s="75"/>
      <c r="AT70" s="49"/>
      <c r="AV70" s="33">
        <v>3</v>
      </c>
    </row>
    <row r="71" spans="21:48" x14ac:dyDescent="0.25">
      <c r="U71" s="29"/>
      <c r="W71" s="29"/>
      <c r="X71" s="29"/>
      <c r="Y71" s="29"/>
      <c r="Z71" s="29"/>
      <c r="AA71" s="29"/>
      <c r="AB71" s="29"/>
      <c r="AC71" s="29"/>
      <c r="AJ71" s="49"/>
      <c r="AK71" s="49" t="s">
        <v>22</v>
      </c>
      <c r="AL71" s="79">
        <v>1.5</v>
      </c>
      <c r="AN71" s="49" t="s">
        <v>80</v>
      </c>
      <c r="AO71" s="79">
        <v>4</v>
      </c>
      <c r="AP71" s="49"/>
      <c r="AQ71" s="49" t="s">
        <v>48</v>
      </c>
      <c r="AR71" s="79"/>
      <c r="AT71" s="49"/>
      <c r="AV71" s="33">
        <v>4</v>
      </c>
    </row>
    <row r="72" spans="21:48" x14ac:dyDescent="0.25">
      <c r="U72" s="29"/>
      <c r="W72" s="29"/>
      <c r="X72" s="29"/>
      <c r="Y72" s="29"/>
      <c r="Z72" s="29"/>
      <c r="AA72" s="29"/>
      <c r="AB72" s="29"/>
      <c r="AC72" s="29"/>
      <c r="AJ72" s="49"/>
      <c r="AK72" s="49" t="s">
        <v>23</v>
      </c>
      <c r="AL72" s="79">
        <v>1.5</v>
      </c>
      <c r="AN72" s="49" t="s">
        <v>81</v>
      </c>
      <c r="AO72" s="79">
        <v>4</v>
      </c>
      <c r="AP72" s="49"/>
      <c r="AQ72" s="49" t="s">
        <v>49</v>
      </c>
      <c r="AR72" s="79"/>
      <c r="AT72" s="49"/>
      <c r="AV72" s="33">
        <v>5</v>
      </c>
    </row>
    <row r="73" spans="21:48" x14ac:dyDescent="0.25">
      <c r="U73" s="29"/>
      <c r="W73" s="29"/>
      <c r="X73" s="29"/>
      <c r="Y73" s="29"/>
      <c r="Z73" s="29"/>
      <c r="AA73" s="29"/>
      <c r="AB73" s="29"/>
      <c r="AC73" s="29"/>
      <c r="AJ73" s="49"/>
      <c r="AK73" s="49" t="s">
        <v>72</v>
      </c>
      <c r="AL73" s="79">
        <v>2.2000000000000002</v>
      </c>
      <c r="AN73" s="49" t="s">
        <v>82</v>
      </c>
      <c r="AO73" s="79">
        <v>4</v>
      </c>
      <c r="AP73" s="49"/>
      <c r="AQ73" s="49" t="s">
        <v>50</v>
      </c>
      <c r="AR73" s="79"/>
      <c r="AT73" s="49"/>
      <c r="AV73" s="33">
        <v>6</v>
      </c>
    </row>
    <row r="74" spans="21:48" x14ac:dyDescent="0.25">
      <c r="U74" s="29"/>
      <c r="W74" s="29"/>
      <c r="X74" s="29"/>
      <c r="Y74" s="29"/>
      <c r="Z74" s="29"/>
      <c r="AA74" s="29"/>
      <c r="AB74" s="29"/>
      <c r="AC74" s="29"/>
      <c r="AJ74" s="49"/>
      <c r="AK74" s="49" t="s">
        <v>73</v>
      </c>
      <c r="AL74" s="79">
        <v>2</v>
      </c>
      <c r="AN74" s="49" t="s">
        <v>83</v>
      </c>
      <c r="AO74" s="79">
        <v>4</v>
      </c>
      <c r="AP74" s="49"/>
      <c r="AQ74" s="49" t="s">
        <v>51</v>
      </c>
      <c r="AR74" s="79"/>
      <c r="AV74" s="33">
        <v>7</v>
      </c>
    </row>
    <row r="75" spans="21:48" x14ac:dyDescent="0.25">
      <c r="U75" s="29"/>
      <c r="W75" s="29"/>
      <c r="X75" s="29"/>
      <c r="Y75" s="29"/>
      <c r="Z75" s="29"/>
      <c r="AA75" s="29"/>
      <c r="AB75" s="29"/>
      <c r="AC75" s="29"/>
      <c r="AJ75" s="49"/>
      <c r="AK75" s="49" t="s">
        <v>76</v>
      </c>
      <c r="AL75" s="79">
        <v>2</v>
      </c>
      <c r="AN75" s="49" t="s">
        <v>84</v>
      </c>
      <c r="AO75" s="79">
        <v>4.5</v>
      </c>
      <c r="AP75" s="49"/>
      <c r="AQ75" s="49" t="s">
        <v>63</v>
      </c>
      <c r="AR75" s="79"/>
      <c r="AV75" s="33">
        <v>8</v>
      </c>
    </row>
    <row r="76" spans="21:48" x14ac:dyDescent="0.25">
      <c r="U76" s="29"/>
      <c r="W76" s="29"/>
      <c r="X76" s="29"/>
      <c r="Y76" s="29"/>
      <c r="Z76" s="29"/>
      <c r="AA76" s="29"/>
      <c r="AB76" s="29"/>
      <c r="AC76" s="29"/>
      <c r="AJ76" s="49"/>
      <c r="AK76" s="49" t="s">
        <v>75</v>
      </c>
      <c r="AL76" s="79">
        <v>2</v>
      </c>
      <c r="AN76" s="49" t="s">
        <v>85</v>
      </c>
      <c r="AO76" s="79">
        <v>4.5</v>
      </c>
      <c r="AP76" s="49"/>
      <c r="AQ76" s="49" t="s">
        <v>52</v>
      </c>
      <c r="AR76" s="79"/>
      <c r="AV76" s="33">
        <v>9</v>
      </c>
    </row>
    <row r="77" spans="21:48" x14ac:dyDescent="0.25">
      <c r="U77" s="29"/>
      <c r="W77" s="29"/>
      <c r="X77" s="29"/>
      <c r="Y77" s="29"/>
      <c r="Z77" s="29"/>
      <c r="AA77" s="29"/>
      <c r="AB77" s="29"/>
      <c r="AC77" s="29"/>
      <c r="AJ77" s="49"/>
      <c r="AK77" s="49" t="s">
        <v>74</v>
      </c>
      <c r="AL77" s="79">
        <v>2</v>
      </c>
      <c r="AN77" s="49" t="s">
        <v>86</v>
      </c>
      <c r="AO77" s="79">
        <v>5.5</v>
      </c>
      <c r="AP77" s="49"/>
      <c r="AQ77" s="49" t="s">
        <v>53</v>
      </c>
      <c r="AR77" s="79"/>
      <c r="AV77" s="33">
        <v>10</v>
      </c>
    </row>
    <row r="78" spans="21:48" x14ac:dyDescent="0.25">
      <c r="U78" s="29"/>
      <c r="W78" s="29"/>
      <c r="X78" s="29"/>
      <c r="Y78" s="29"/>
      <c r="Z78" s="29"/>
      <c r="AA78" s="29"/>
      <c r="AB78" s="29"/>
      <c r="AC78" s="29"/>
      <c r="AK78" s="49" t="s">
        <v>24</v>
      </c>
      <c r="AL78" s="79">
        <v>2.8</v>
      </c>
      <c r="AN78" s="49" t="s">
        <v>88</v>
      </c>
      <c r="AO78" s="79">
        <v>5.5</v>
      </c>
      <c r="AP78" s="49"/>
      <c r="AQ78" s="49" t="s">
        <v>55</v>
      </c>
      <c r="AR78" s="79">
        <v>80000</v>
      </c>
      <c r="AV78" s="33">
        <v>11</v>
      </c>
    </row>
    <row r="79" spans="21:48" x14ac:dyDescent="0.25">
      <c r="U79" s="29"/>
      <c r="W79" s="29"/>
      <c r="X79" s="29"/>
      <c r="Y79" s="29"/>
      <c r="Z79" s="29"/>
      <c r="AA79" s="29"/>
      <c r="AB79" s="29"/>
      <c r="AC79" s="29"/>
      <c r="AJ79" s="76"/>
      <c r="AK79" s="49" t="s">
        <v>5</v>
      </c>
      <c r="AL79" s="79">
        <v>2.8</v>
      </c>
      <c r="AN79" s="49" t="s">
        <v>87</v>
      </c>
      <c r="AO79" s="79">
        <v>5.5</v>
      </c>
      <c r="AP79" s="49"/>
      <c r="AQ79" s="74" t="s">
        <v>3</v>
      </c>
      <c r="AV79" s="33">
        <v>12</v>
      </c>
    </row>
    <row r="80" spans="21:48" x14ac:dyDescent="0.25">
      <c r="U80" s="29"/>
      <c r="W80" s="29"/>
      <c r="X80" s="29"/>
      <c r="Y80" s="29"/>
      <c r="Z80" s="29"/>
      <c r="AA80" s="29"/>
      <c r="AB80" s="29"/>
      <c r="AC80" s="29"/>
      <c r="AJ80" s="49"/>
      <c r="AK80" s="49" t="s">
        <v>25</v>
      </c>
      <c r="AL80" s="79">
        <v>2.8</v>
      </c>
      <c r="AN80" s="49" t="s">
        <v>89</v>
      </c>
      <c r="AO80" s="79">
        <v>5.5</v>
      </c>
      <c r="AP80" s="49"/>
      <c r="AQ80" s="49" t="s">
        <v>41</v>
      </c>
      <c r="AV80" s="33">
        <v>13</v>
      </c>
    </row>
    <row r="81" spans="21:48" x14ac:dyDescent="0.25">
      <c r="U81" s="29"/>
      <c r="W81" s="29"/>
      <c r="X81" s="29"/>
      <c r="Y81" s="29"/>
      <c r="Z81" s="29"/>
      <c r="AA81" s="29"/>
      <c r="AB81" s="29"/>
      <c r="AC81" s="29"/>
      <c r="AJ81" s="49"/>
      <c r="AK81" s="49" t="s">
        <v>26</v>
      </c>
      <c r="AL81" s="79">
        <v>1.5</v>
      </c>
      <c r="AN81" s="49" t="s">
        <v>90</v>
      </c>
      <c r="AO81" s="79">
        <v>5.5</v>
      </c>
      <c r="AP81" s="49"/>
      <c r="AQ81" s="49" t="s">
        <v>42</v>
      </c>
      <c r="AS81" s="33" t="s">
        <v>2</v>
      </c>
      <c r="AV81" s="33">
        <v>14</v>
      </c>
    </row>
    <row r="82" spans="21:48" x14ac:dyDescent="0.25">
      <c r="U82" s="29"/>
      <c r="W82" s="29"/>
      <c r="X82" s="29"/>
      <c r="Y82" s="29"/>
      <c r="Z82" s="29"/>
      <c r="AA82" s="29"/>
      <c r="AB82" s="29"/>
      <c r="AC82" s="29"/>
      <c r="AJ82" s="49"/>
      <c r="AK82" s="49" t="s">
        <v>27</v>
      </c>
      <c r="AL82" s="79">
        <v>2.5</v>
      </c>
      <c r="AN82" s="49" t="s">
        <v>91</v>
      </c>
      <c r="AO82" s="79">
        <v>5.5</v>
      </c>
      <c r="AP82" s="49"/>
      <c r="AQ82" s="49" t="s">
        <v>43</v>
      </c>
      <c r="AV82" s="33">
        <v>15</v>
      </c>
    </row>
    <row r="83" spans="21:48" x14ac:dyDescent="0.25">
      <c r="U83" s="29"/>
      <c r="W83" s="29"/>
      <c r="X83" s="29"/>
      <c r="Y83" s="29"/>
      <c r="Z83" s="29"/>
      <c r="AA83" s="29"/>
      <c r="AB83" s="29"/>
      <c r="AC83" s="29"/>
      <c r="AJ83" s="49"/>
      <c r="AL83" s="75"/>
      <c r="AN83" s="49" t="s">
        <v>92</v>
      </c>
      <c r="AO83" s="79">
        <v>5.5</v>
      </c>
      <c r="AP83" s="49"/>
      <c r="AQ83" s="49" t="s">
        <v>44</v>
      </c>
      <c r="AV83" s="33">
        <v>16</v>
      </c>
    </row>
    <row r="84" spans="21:48" x14ac:dyDescent="0.25">
      <c r="U84" s="29"/>
      <c r="W84" s="29"/>
      <c r="X84" s="29"/>
      <c r="Y84" s="29"/>
      <c r="Z84" s="29"/>
      <c r="AA84" s="29"/>
      <c r="AB84" s="29"/>
      <c r="AC84" s="29"/>
      <c r="AJ84" s="49"/>
      <c r="AK84" s="76" t="s">
        <v>7</v>
      </c>
      <c r="AL84" s="77"/>
      <c r="AN84" s="49" t="s">
        <v>93</v>
      </c>
      <c r="AO84" s="79">
        <v>5.5</v>
      </c>
      <c r="AP84" s="49"/>
      <c r="AQ84" s="49" t="s">
        <v>45</v>
      </c>
      <c r="AV84" s="33">
        <v>17</v>
      </c>
    </row>
    <row r="85" spans="21:48" x14ac:dyDescent="0.25">
      <c r="U85" s="29"/>
      <c r="W85" s="29"/>
      <c r="X85" s="29"/>
      <c r="Y85" s="29"/>
      <c r="Z85" s="29"/>
      <c r="AA85" s="29"/>
      <c r="AB85" s="29"/>
      <c r="AC85" s="29"/>
      <c r="AJ85" s="49"/>
      <c r="AK85" s="49" t="s">
        <v>28</v>
      </c>
      <c r="AL85" s="79">
        <v>3.5</v>
      </c>
      <c r="AN85" s="49" t="s">
        <v>58</v>
      </c>
      <c r="AO85" s="79">
        <v>3</v>
      </c>
      <c r="AP85" s="49"/>
      <c r="AQ85" s="49" t="s">
        <v>46</v>
      </c>
      <c r="AV85" s="33">
        <v>18</v>
      </c>
    </row>
    <row r="86" spans="21:48" x14ac:dyDescent="0.25">
      <c r="U86" s="29"/>
      <c r="W86" s="29"/>
      <c r="X86" s="29"/>
      <c r="Y86" s="29"/>
      <c r="Z86" s="29"/>
      <c r="AA86" s="29"/>
      <c r="AB86" s="29"/>
      <c r="AC86" s="29"/>
      <c r="AK86" s="49" t="s">
        <v>29</v>
      </c>
      <c r="AL86" s="79">
        <v>3.5</v>
      </c>
      <c r="AM86" s="76"/>
      <c r="AN86" s="49" t="s">
        <v>59</v>
      </c>
      <c r="AO86" s="79">
        <v>3</v>
      </c>
      <c r="AP86" s="49"/>
      <c r="AQ86" s="49" t="s">
        <v>62</v>
      </c>
      <c r="AV86" s="33">
        <v>19</v>
      </c>
    </row>
    <row r="87" spans="21:48" x14ac:dyDescent="0.25">
      <c r="U87" s="29"/>
      <c r="W87" s="29"/>
      <c r="X87" s="29"/>
      <c r="Y87" s="29"/>
      <c r="Z87" s="29"/>
      <c r="AA87" s="29"/>
      <c r="AB87" s="29"/>
      <c r="AC87" s="29"/>
      <c r="AJ87" s="49"/>
      <c r="AK87" s="49" t="s">
        <v>30</v>
      </c>
      <c r="AL87" s="79">
        <v>2.6</v>
      </c>
      <c r="AN87" s="49" t="s">
        <v>60</v>
      </c>
      <c r="AO87" s="79">
        <v>3.5</v>
      </c>
      <c r="AP87" s="49"/>
      <c r="AQ87" s="49" t="s">
        <v>71</v>
      </c>
      <c r="AS87" s="49"/>
      <c r="AT87" s="49"/>
      <c r="AV87" s="33">
        <v>20</v>
      </c>
    </row>
    <row r="88" spans="21:48" x14ac:dyDescent="0.25">
      <c r="U88" s="29"/>
      <c r="W88" s="29"/>
      <c r="X88" s="29"/>
      <c r="Y88" s="29"/>
      <c r="Z88" s="29"/>
      <c r="AA88" s="29"/>
      <c r="AB88" s="29"/>
      <c r="AC88" s="29"/>
      <c r="AJ88" s="49"/>
      <c r="AK88" s="49" t="s">
        <v>31</v>
      </c>
      <c r="AL88" s="79">
        <v>2.6</v>
      </c>
      <c r="AN88" s="49" t="s">
        <v>61</v>
      </c>
      <c r="AO88" s="79">
        <v>2.5</v>
      </c>
      <c r="AP88" s="49"/>
      <c r="AQ88" s="49" t="s">
        <v>54</v>
      </c>
      <c r="AR88" s="49"/>
      <c r="AS88" s="49"/>
      <c r="AT88" s="49"/>
      <c r="AV88" s="33">
        <v>21</v>
      </c>
    </row>
    <row r="89" spans="21:48" x14ac:dyDescent="0.25">
      <c r="U89" s="29"/>
      <c r="W89" s="29"/>
      <c r="X89" s="29"/>
      <c r="Y89" s="29"/>
      <c r="Z89" s="29"/>
      <c r="AA89" s="29"/>
      <c r="AB89" s="29"/>
      <c r="AC89" s="29"/>
      <c r="AJ89" s="49"/>
      <c r="AK89" s="49" t="s">
        <v>32</v>
      </c>
      <c r="AL89" s="79">
        <v>2.6</v>
      </c>
      <c r="AN89" s="49" t="s">
        <v>56</v>
      </c>
      <c r="AO89" s="79">
        <v>2</v>
      </c>
      <c r="AP89" s="49"/>
      <c r="AQ89" s="49"/>
      <c r="AR89" s="49"/>
      <c r="AS89" s="49"/>
      <c r="AT89" s="49"/>
      <c r="AV89" s="33">
        <v>22</v>
      </c>
    </row>
    <row r="90" spans="21:48" x14ac:dyDescent="0.25">
      <c r="U90" s="29"/>
      <c r="W90" s="29"/>
      <c r="X90" s="29"/>
      <c r="Y90" s="29"/>
      <c r="Z90" s="29"/>
      <c r="AA90" s="29"/>
      <c r="AB90" s="29"/>
      <c r="AC90" s="29"/>
      <c r="AJ90" s="49"/>
      <c r="AK90" s="49" t="s">
        <v>33</v>
      </c>
      <c r="AL90" s="79">
        <v>2.6</v>
      </c>
      <c r="AN90" s="49" t="s">
        <v>68</v>
      </c>
      <c r="AO90" s="79">
        <v>7.5</v>
      </c>
      <c r="AP90" s="49"/>
      <c r="AQ90" s="49"/>
      <c r="AR90" s="49"/>
      <c r="AS90" s="49"/>
      <c r="AT90" s="49"/>
      <c r="AV90" s="33">
        <v>23</v>
      </c>
    </row>
    <row r="91" spans="21:48" x14ac:dyDescent="0.25">
      <c r="U91" s="29"/>
      <c r="W91" s="29"/>
      <c r="X91" s="29"/>
      <c r="Y91" s="29"/>
      <c r="Z91" s="29"/>
      <c r="AA91" s="29"/>
      <c r="AB91" s="29"/>
      <c r="AC91" s="29"/>
      <c r="AJ91" s="49"/>
      <c r="AK91" s="33" t="s">
        <v>34</v>
      </c>
      <c r="AL91" s="79">
        <v>2.6</v>
      </c>
      <c r="AN91" s="49" t="s">
        <v>8</v>
      </c>
      <c r="AO91" s="78"/>
      <c r="AP91" s="49"/>
      <c r="AQ91" s="49"/>
      <c r="AR91" s="49"/>
      <c r="AS91" s="49"/>
      <c r="AT91" s="49"/>
      <c r="AV91" s="33">
        <v>24</v>
      </c>
    </row>
    <row r="92" spans="21:48" x14ac:dyDescent="0.25">
      <c r="U92" s="29"/>
      <c r="W92" s="29"/>
      <c r="X92" s="29"/>
      <c r="Y92" s="29"/>
      <c r="Z92" s="29"/>
      <c r="AA92" s="29"/>
      <c r="AB92" s="29"/>
      <c r="AC92" s="29"/>
      <c r="AJ92" s="74"/>
      <c r="AK92" s="49" t="s">
        <v>35</v>
      </c>
      <c r="AL92" s="79">
        <v>2.6</v>
      </c>
      <c r="AN92" s="49"/>
      <c r="AO92" s="78"/>
      <c r="AP92" s="49"/>
      <c r="AQ92" s="49"/>
      <c r="AR92" s="49"/>
      <c r="AS92" s="49"/>
      <c r="AT92" s="49"/>
      <c r="AV92" s="33">
        <v>25</v>
      </c>
    </row>
    <row r="93" spans="21:48" x14ac:dyDescent="0.2">
      <c r="U93" s="29"/>
      <c r="W93" s="29"/>
      <c r="X93" s="29"/>
      <c r="Y93" s="29"/>
      <c r="Z93" s="29"/>
      <c r="AA93" s="29"/>
      <c r="AB93" s="29"/>
      <c r="AC93" s="29"/>
      <c r="AJ93" s="49"/>
      <c r="AK93" s="49" t="s">
        <v>57</v>
      </c>
      <c r="AL93" s="79">
        <v>2.5</v>
      </c>
      <c r="AN93" s="80" t="s">
        <v>103</v>
      </c>
      <c r="AO93" s="81">
        <v>3.5</v>
      </c>
      <c r="AP93" s="49"/>
      <c r="AQ93" s="49"/>
      <c r="AR93" s="49"/>
      <c r="AS93" s="49"/>
      <c r="AT93" s="49"/>
      <c r="AV93" s="33">
        <v>26</v>
      </c>
    </row>
    <row r="94" spans="21:48" x14ac:dyDescent="0.2">
      <c r="U94" s="29"/>
      <c r="W94" s="29"/>
      <c r="X94" s="29"/>
      <c r="Y94" s="29"/>
      <c r="Z94" s="29"/>
      <c r="AA94" s="29"/>
      <c r="AB94" s="29"/>
      <c r="AC94" s="29"/>
      <c r="AJ94" s="49"/>
      <c r="AK94" s="49"/>
      <c r="AL94" s="79"/>
      <c r="AN94" s="82" t="s">
        <v>113</v>
      </c>
      <c r="AO94" s="81">
        <v>3.5</v>
      </c>
      <c r="AP94" s="49"/>
      <c r="AQ94" s="49"/>
      <c r="AR94" s="49"/>
      <c r="AS94" s="49"/>
      <c r="AT94" s="49"/>
      <c r="AV94" s="33">
        <v>27</v>
      </c>
    </row>
    <row r="95" spans="21:48" x14ac:dyDescent="0.2">
      <c r="U95" s="29"/>
      <c r="W95" s="29"/>
      <c r="X95" s="29"/>
      <c r="Y95" s="29"/>
      <c r="Z95" s="29"/>
      <c r="AA95" s="29"/>
      <c r="AB95" s="29"/>
      <c r="AC95" s="29"/>
      <c r="AJ95" s="49"/>
      <c r="AK95" s="49"/>
      <c r="AL95" s="79"/>
      <c r="AN95" s="82" t="s">
        <v>114</v>
      </c>
      <c r="AO95" s="81">
        <v>3.5</v>
      </c>
      <c r="AP95" s="49"/>
      <c r="AQ95" s="49"/>
      <c r="AR95" s="49"/>
      <c r="AS95" s="49"/>
      <c r="AT95" s="49"/>
      <c r="AV95" s="33">
        <v>28</v>
      </c>
    </row>
    <row r="96" spans="21:48" x14ac:dyDescent="0.2">
      <c r="U96" s="29"/>
      <c r="W96" s="29"/>
      <c r="X96" s="29"/>
      <c r="Y96" s="29"/>
      <c r="Z96" s="29"/>
      <c r="AA96" s="29"/>
      <c r="AB96" s="29"/>
      <c r="AC96" s="29"/>
      <c r="AJ96" s="49"/>
      <c r="AK96" s="49"/>
      <c r="AL96" s="78"/>
      <c r="AN96" s="82" t="s">
        <v>115</v>
      </c>
      <c r="AO96" s="81">
        <v>7.5</v>
      </c>
      <c r="AP96" s="49"/>
      <c r="AQ96" s="49"/>
      <c r="AR96" s="49"/>
      <c r="AS96" s="49"/>
      <c r="AT96" s="49"/>
      <c r="AV96" s="33">
        <v>29</v>
      </c>
    </row>
    <row r="97" spans="21:48" x14ac:dyDescent="0.2">
      <c r="U97" s="29"/>
      <c r="W97" s="29"/>
      <c r="X97" s="29"/>
      <c r="Y97" s="29"/>
      <c r="Z97" s="29"/>
      <c r="AA97" s="29"/>
      <c r="AB97" s="29"/>
      <c r="AC97" s="29"/>
      <c r="AJ97" s="49"/>
      <c r="AK97" s="74" t="s">
        <v>21</v>
      </c>
      <c r="AL97" s="83"/>
      <c r="AN97" s="82" t="s">
        <v>116</v>
      </c>
      <c r="AO97" s="81"/>
      <c r="AP97" s="49"/>
      <c r="AQ97" s="49"/>
      <c r="AR97" s="49"/>
      <c r="AS97" s="49"/>
      <c r="AT97" s="49"/>
      <c r="AV97" s="33">
        <v>30</v>
      </c>
    </row>
    <row r="98" spans="21:48" x14ac:dyDescent="0.2">
      <c r="U98" s="29"/>
      <c r="W98" s="29"/>
      <c r="X98" s="29"/>
      <c r="Y98" s="29"/>
      <c r="Z98" s="29"/>
      <c r="AA98" s="29"/>
      <c r="AB98" s="29"/>
      <c r="AC98" s="29"/>
      <c r="AJ98" s="49"/>
      <c r="AK98" s="49"/>
      <c r="AL98" s="83"/>
      <c r="AN98" s="82" t="s">
        <v>117</v>
      </c>
      <c r="AO98" s="81"/>
      <c r="AP98" s="49"/>
      <c r="AQ98" s="49"/>
      <c r="AR98" s="49"/>
      <c r="AS98" s="49"/>
      <c r="AT98" s="49"/>
      <c r="AV98" s="33">
        <v>31</v>
      </c>
    </row>
    <row r="99" spans="21:48" x14ac:dyDescent="0.2">
      <c r="U99" s="29"/>
      <c r="W99" s="29"/>
      <c r="X99" s="29"/>
      <c r="Y99" s="29"/>
      <c r="Z99" s="29"/>
      <c r="AA99" s="29"/>
      <c r="AB99" s="29"/>
      <c r="AC99" s="29"/>
      <c r="AJ99" s="49"/>
      <c r="AK99" s="49" t="s">
        <v>38</v>
      </c>
      <c r="AL99" s="79">
        <v>13.4</v>
      </c>
      <c r="AN99" s="82" t="s">
        <v>104</v>
      </c>
      <c r="AO99" s="81">
        <v>6</v>
      </c>
      <c r="AP99" s="49"/>
      <c r="AQ99" s="49"/>
      <c r="AR99" s="49"/>
      <c r="AS99" s="49"/>
      <c r="AT99" s="49"/>
      <c r="AV99" s="33">
        <v>32</v>
      </c>
    </row>
    <row r="100" spans="21:48" x14ac:dyDescent="0.2">
      <c r="U100" s="29"/>
      <c r="W100" s="29"/>
      <c r="X100" s="29"/>
      <c r="Y100" s="29"/>
      <c r="Z100" s="29"/>
      <c r="AA100" s="29"/>
      <c r="AB100" s="29"/>
      <c r="AC100" s="29"/>
      <c r="AJ100" s="49"/>
      <c r="AK100" s="49" t="s">
        <v>69</v>
      </c>
      <c r="AL100" s="79">
        <v>13.4</v>
      </c>
      <c r="AN100" s="82" t="s">
        <v>118</v>
      </c>
      <c r="AO100" s="81">
        <v>3</v>
      </c>
      <c r="AP100" s="49"/>
      <c r="AQ100" s="49"/>
      <c r="AR100" s="49"/>
      <c r="AS100" s="49"/>
      <c r="AT100" s="49"/>
      <c r="AV100" s="33">
        <v>33</v>
      </c>
    </row>
    <row r="101" spans="21:48" x14ac:dyDescent="0.2">
      <c r="U101" s="29"/>
      <c r="W101" s="29"/>
      <c r="X101" s="29"/>
      <c r="Y101" s="29"/>
      <c r="Z101" s="29"/>
      <c r="AA101" s="29"/>
      <c r="AB101" s="29"/>
      <c r="AC101" s="29"/>
      <c r="AJ101" s="49"/>
      <c r="AK101" s="49" t="s">
        <v>70</v>
      </c>
      <c r="AL101" s="79">
        <v>6.5</v>
      </c>
      <c r="AN101" s="82" t="s">
        <v>119</v>
      </c>
      <c r="AO101" s="81">
        <v>3</v>
      </c>
      <c r="AP101" s="49"/>
      <c r="AQ101" s="49"/>
      <c r="AR101" s="49"/>
      <c r="AS101" s="49"/>
      <c r="AT101" s="49"/>
      <c r="AV101" s="33">
        <v>34</v>
      </c>
    </row>
    <row r="102" spans="21:48" x14ac:dyDescent="0.2">
      <c r="U102" s="29"/>
      <c r="W102" s="29"/>
      <c r="X102" s="29"/>
      <c r="Y102" s="29"/>
      <c r="Z102" s="29"/>
      <c r="AA102" s="29"/>
      <c r="AB102" s="29"/>
      <c r="AC102" s="29"/>
      <c r="AJ102" s="49"/>
      <c r="AK102" s="49" t="s">
        <v>39</v>
      </c>
      <c r="AL102" s="79">
        <v>15</v>
      </c>
      <c r="AM102" s="76"/>
      <c r="AN102" s="82" t="s">
        <v>120</v>
      </c>
      <c r="AO102" s="81">
        <v>3</v>
      </c>
      <c r="AP102" s="49"/>
      <c r="AQ102" s="49"/>
      <c r="AR102" s="49"/>
      <c r="AS102" s="49"/>
      <c r="AT102" s="49"/>
      <c r="AV102" s="33">
        <v>35</v>
      </c>
    </row>
    <row r="103" spans="21:48" x14ac:dyDescent="0.2">
      <c r="U103" s="29"/>
      <c r="W103" s="29"/>
      <c r="X103" s="29"/>
      <c r="Y103" s="29"/>
      <c r="Z103" s="29"/>
      <c r="AA103" s="29"/>
      <c r="AB103" s="29"/>
      <c r="AC103" s="29"/>
      <c r="AJ103" s="49"/>
      <c r="AK103" s="49" t="s">
        <v>64</v>
      </c>
      <c r="AL103" s="79">
        <v>3</v>
      </c>
      <c r="AN103" s="82" t="s">
        <v>33</v>
      </c>
      <c r="AO103" s="81">
        <v>3</v>
      </c>
      <c r="AP103" s="49"/>
      <c r="AQ103" s="49"/>
      <c r="AR103" s="49"/>
      <c r="AS103" s="49"/>
      <c r="AT103" s="49"/>
      <c r="AV103" s="33">
        <v>36</v>
      </c>
    </row>
    <row r="104" spans="21:48" x14ac:dyDescent="0.2">
      <c r="U104" s="29"/>
      <c r="W104" s="29"/>
      <c r="X104" s="29"/>
      <c r="Y104" s="29"/>
      <c r="Z104" s="29"/>
      <c r="AA104" s="29"/>
      <c r="AB104" s="29"/>
      <c r="AC104" s="29"/>
      <c r="AJ104" s="49"/>
      <c r="AK104" s="49" t="s">
        <v>65</v>
      </c>
      <c r="AL104" s="79">
        <v>3</v>
      </c>
      <c r="AN104" s="82" t="s">
        <v>121</v>
      </c>
      <c r="AO104" s="81">
        <v>3</v>
      </c>
      <c r="AP104" s="49"/>
      <c r="AQ104" s="49"/>
      <c r="AR104" s="49"/>
      <c r="AS104" s="49"/>
      <c r="AT104" s="49"/>
      <c r="AV104" s="33">
        <v>37</v>
      </c>
    </row>
    <row r="105" spans="21:48" x14ac:dyDescent="0.2">
      <c r="U105" s="29"/>
      <c r="W105" s="29"/>
      <c r="X105" s="29"/>
      <c r="Y105" s="29"/>
      <c r="Z105" s="29"/>
      <c r="AA105" s="29"/>
      <c r="AB105" s="29"/>
      <c r="AC105" s="29"/>
      <c r="AJ105" s="49"/>
      <c r="AK105" s="49" t="s">
        <v>66</v>
      </c>
      <c r="AL105" s="79">
        <v>3</v>
      </c>
      <c r="AN105" s="82" t="s">
        <v>35</v>
      </c>
      <c r="AO105" s="81">
        <v>3</v>
      </c>
      <c r="AP105" s="49"/>
      <c r="AQ105" s="49"/>
      <c r="AR105" s="49"/>
      <c r="AS105" s="49"/>
      <c r="AT105" s="49"/>
      <c r="AV105" s="33">
        <v>38</v>
      </c>
    </row>
    <row r="106" spans="21:48" x14ac:dyDescent="0.2">
      <c r="U106" s="29"/>
      <c r="W106" s="29"/>
      <c r="X106" s="29"/>
      <c r="Y106" s="29"/>
      <c r="Z106" s="29"/>
      <c r="AA106" s="29"/>
      <c r="AB106" s="29"/>
      <c r="AC106" s="29"/>
      <c r="AJ106" s="49"/>
      <c r="AK106" s="49"/>
      <c r="AL106" s="79"/>
      <c r="AN106" s="82" t="s">
        <v>122</v>
      </c>
      <c r="AO106" s="81">
        <v>3</v>
      </c>
      <c r="AP106" s="49"/>
      <c r="AQ106" s="49"/>
      <c r="AR106" s="49"/>
      <c r="AS106" s="49"/>
      <c r="AT106" s="49"/>
      <c r="AV106" s="33">
        <v>39</v>
      </c>
    </row>
    <row r="107" spans="21:48" x14ac:dyDescent="0.2">
      <c r="U107" s="29"/>
      <c r="W107" s="29"/>
      <c r="X107" s="29"/>
      <c r="Y107" s="29"/>
      <c r="Z107" s="29"/>
      <c r="AA107" s="29"/>
      <c r="AB107" s="29"/>
      <c r="AC107" s="29"/>
      <c r="AJ107" s="49"/>
      <c r="AK107" s="49"/>
      <c r="AL107" s="79"/>
      <c r="AN107" s="82" t="s">
        <v>123</v>
      </c>
      <c r="AO107" s="81">
        <v>3</v>
      </c>
      <c r="AP107" s="49"/>
      <c r="AQ107" s="49"/>
      <c r="AR107" s="49"/>
      <c r="AS107" s="49"/>
      <c r="AT107" s="49"/>
      <c r="AV107" s="33">
        <v>40</v>
      </c>
    </row>
    <row r="108" spans="21:48" x14ac:dyDescent="0.2">
      <c r="U108" s="29"/>
      <c r="W108" s="29"/>
      <c r="X108" s="29"/>
      <c r="Y108" s="29"/>
      <c r="Z108" s="29"/>
      <c r="AA108" s="29"/>
      <c r="AB108" s="29"/>
      <c r="AC108" s="29"/>
      <c r="AJ108" s="49"/>
      <c r="AK108" s="82"/>
      <c r="AL108" s="81"/>
      <c r="AN108" s="82" t="s">
        <v>32</v>
      </c>
      <c r="AO108" s="81">
        <v>3</v>
      </c>
      <c r="AP108" s="49"/>
      <c r="AQ108" s="49"/>
      <c r="AR108" s="49"/>
      <c r="AS108" s="49"/>
      <c r="AT108" s="49"/>
      <c r="AV108" s="33">
        <v>41</v>
      </c>
    </row>
    <row r="109" spans="21:48" x14ac:dyDescent="0.2">
      <c r="U109" s="29"/>
      <c r="W109" s="29"/>
      <c r="X109" s="29"/>
      <c r="Y109" s="29"/>
      <c r="Z109" s="29"/>
      <c r="AA109" s="29"/>
      <c r="AB109" s="29"/>
      <c r="AC109" s="29"/>
      <c r="AJ109" s="49"/>
      <c r="AK109" s="80" t="s">
        <v>145</v>
      </c>
      <c r="AL109" s="81" t="s">
        <v>2</v>
      </c>
      <c r="AN109" s="82" t="s">
        <v>124</v>
      </c>
      <c r="AO109" s="81">
        <v>3</v>
      </c>
      <c r="AP109" s="49"/>
      <c r="AQ109" s="49"/>
      <c r="AR109" s="49"/>
      <c r="AS109" s="49"/>
      <c r="AT109" s="49"/>
      <c r="AV109" s="33">
        <v>42</v>
      </c>
    </row>
    <row r="110" spans="21:48" x14ac:dyDescent="0.2">
      <c r="U110" s="29"/>
      <c r="W110" s="29"/>
      <c r="X110" s="29"/>
      <c r="Y110" s="29"/>
      <c r="Z110" s="29"/>
      <c r="AA110" s="29"/>
      <c r="AB110" s="29"/>
      <c r="AC110" s="29"/>
      <c r="AJ110" s="49"/>
      <c r="AK110" s="82" t="s">
        <v>143</v>
      </c>
      <c r="AL110" s="81">
        <v>29</v>
      </c>
      <c r="AN110" s="82" t="s">
        <v>2</v>
      </c>
      <c r="AO110" s="81"/>
      <c r="AP110" s="49"/>
      <c r="AQ110" s="49"/>
      <c r="AR110" s="49"/>
      <c r="AS110" s="49"/>
      <c r="AT110" s="49"/>
      <c r="AV110" s="33">
        <v>43</v>
      </c>
    </row>
    <row r="111" spans="21:48" x14ac:dyDescent="0.2">
      <c r="U111" s="29"/>
      <c r="W111" s="29"/>
      <c r="X111" s="29"/>
      <c r="Y111" s="29"/>
      <c r="Z111" s="29"/>
      <c r="AA111" s="29"/>
      <c r="AB111" s="29"/>
      <c r="AC111" s="29"/>
      <c r="AJ111" s="49"/>
      <c r="AK111" s="82" t="s">
        <v>142</v>
      </c>
      <c r="AL111" s="81">
        <v>22</v>
      </c>
      <c r="AN111" s="80" t="s">
        <v>105</v>
      </c>
      <c r="AO111" s="81" t="s">
        <v>2</v>
      </c>
      <c r="AP111" s="49"/>
      <c r="AQ111" s="49"/>
      <c r="AR111" s="49"/>
      <c r="AS111" s="49"/>
      <c r="AT111" s="49"/>
      <c r="AV111" s="33">
        <v>44</v>
      </c>
    </row>
    <row r="112" spans="21:48" x14ac:dyDescent="0.2">
      <c r="U112" s="29"/>
      <c r="W112" s="29"/>
      <c r="X112" s="29"/>
      <c r="Y112" s="29"/>
      <c r="Z112" s="29"/>
      <c r="AA112" s="29"/>
      <c r="AB112" s="29"/>
      <c r="AC112" s="29"/>
      <c r="AJ112" s="49"/>
      <c r="AK112" s="82" t="s">
        <v>144</v>
      </c>
      <c r="AL112" s="81">
        <v>29</v>
      </c>
      <c r="AN112" s="82" t="s">
        <v>106</v>
      </c>
      <c r="AO112" s="81">
        <v>3</v>
      </c>
      <c r="AP112" s="49"/>
      <c r="AQ112" s="49"/>
      <c r="AR112" s="49"/>
      <c r="AS112" s="49"/>
      <c r="AT112" s="49"/>
      <c r="AV112" s="33">
        <v>45</v>
      </c>
    </row>
    <row r="113" spans="21:48" x14ac:dyDescent="0.2">
      <c r="U113" s="29"/>
      <c r="W113" s="29"/>
      <c r="X113" s="29"/>
      <c r="Y113" s="29"/>
      <c r="Z113" s="29"/>
      <c r="AA113" s="29"/>
      <c r="AB113" s="29"/>
      <c r="AC113" s="29"/>
      <c r="AJ113" s="49"/>
      <c r="AK113" s="82" t="s">
        <v>139</v>
      </c>
      <c r="AL113" s="81">
        <v>11</v>
      </c>
      <c r="AN113" s="82" t="s">
        <v>107</v>
      </c>
      <c r="AO113" s="81">
        <v>3</v>
      </c>
      <c r="AP113" s="49"/>
      <c r="AQ113" s="49"/>
      <c r="AR113" s="49"/>
      <c r="AS113" s="49"/>
      <c r="AT113" s="49"/>
      <c r="AV113" s="33">
        <v>46</v>
      </c>
    </row>
    <row r="114" spans="21:48" x14ac:dyDescent="0.2">
      <c r="U114" s="29"/>
      <c r="W114" s="29"/>
      <c r="X114" s="29"/>
      <c r="Y114" s="29"/>
      <c r="Z114" s="29"/>
      <c r="AA114" s="29"/>
      <c r="AB114" s="29"/>
      <c r="AC114" s="29"/>
      <c r="AJ114" s="49"/>
      <c r="AK114" s="49"/>
      <c r="AL114" s="79"/>
      <c r="AN114" s="82" t="s">
        <v>108</v>
      </c>
      <c r="AO114" s="81">
        <v>3.5</v>
      </c>
      <c r="AP114" s="49"/>
      <c r="AQ114" s="49"/>
      <c r="AR114" s="49"/>
      <c r="AS114" s="49"/>
      <c r="AT114" s="49"/>
      <c r="AV114" s="33">
        <v>47</v>
      </c>
    </row>
    <row r="115" spans="21:48" x14ac:dyDescent="0.2">
      <c r="U115" s="29"/>
      <c r="W115" s="29"/>
      <c r="X115" s="29"/>
      <c r="Y115" s="29"/>
      <c r="Z115" s="29"/>
      <c r="AA115" s="29"/>
      <c r="AB115" s="29"/>
      <c r="AC115" s="29"/>
      <c r="AJ115" s="49"/>
      <c r="AK115" s="49"/>
      <c r="AL115" s="79"/>
      <c r="AN115" s="82" t="s">
        <v>138</v>
      </c>
      <c r="AO115" s="81">
        <v>2.5</v>
      </c>
      <c r="AP115" s="49"/>
      <c r="AQ115" s="49"/>
      <c r="AR115" s="49"/>
      <c r="AS115" s="49"/>
      <c r="AT115" s="49"/>
      <c r="AV115" s="33">
        <v>48</v>
      </c>
    </row>
    <row r="116" spans="21:48" x14ac:dyDescent="0.2">
      <c r="U116" s="29"/>
      <c r="W116" s="29"/>
      <c r="X116" s="29"/>
      <c r="Y116" s="29"/>
      <c r="Z116" s="29"/>
      <c r="AA116" s="29"/>
      <c r="AB116" s="29"/>
      <c r="AC116" s="29"/>
      <c r="AJ116" s="49"/>
      <c r="AK116" s="49"/>
      <c r="AL116" s="79"/>
      <c r="AN116" s="82" t="s">
        <v>6</v>
      </c>
      <c r="AO116" s="81">
        <v>9</v>
      </c>
      <c r="AP116" s="49"/>
      <c r="AQ116" s="49"/>
      <c r="AR116" s="49"/>
      <c r="AS116" s="49"/>
      <c r="AT116" s="49"/>
      <c r="AV116" s="33">
        <v>49</v>
      </c>
    </row>
    <row r="117" spans="21:48" x14ac:dyDescent="0.2">
      <c r="U117" s="29"/>
      <c r="W117" s="29"/>
      <c r="X117" s="29"/>
      <c r="Y117" s="29"/>
      <c r="Z117" s="29"/>
      <c r="AA117" s="29"/>
      <c r="AB117" s="29"/>
      <c r="AC117" s="29"/>
      <c r="AJ117" s="49"/>
      <c r="AK117" s="49"/>
      <c r="AL117" s="79"/>
      <c r="AN117" s="82" t="s">
        <v>140</v>
      </c>
      <c r="AO117" s="81">
        <v>9</v>
      </c>
      <c r="AP117" s="49"/>
      <c r="AQ117" s="49"/>
      <c r="AR117" s="49"/>
      <c r="AS117" s="49"/>
      <c r="AT117" s="49"/>
      <c r="AV117" s="33">
        <v>50</v>
      </c>
    </row>
    <row r="118" spans="21:48" x14ac:dyDescent="0.2">
      <c r="U118" s="29"/>
      <c r="W118" s="29"/>
      <c r="X118" s="29"/>
      <c r="Y118" s="29"/>
      <c r="Z118" s="29"/>
      <c r="AA118" s="29"/>
      <c r="AB118" s="29"/>
      <c r="AC118" s="29"/>
      <c r="AJ118" s="49"/>
      <c r="AK118" s="49"/>
      <c r="AL118" s="79"/>
      <c r="AN118" s="82" t="s">
        <v>141</v>
      </c>
      <c r="AO118" s="81">
        <v>12</v>
      </c>
      <c r="AP118" s="49"/>
      <c r="AQ118" s="49"/>
      <c r="AR118" s="49"/>
      <c r="AS118" s="49"/>
      <c r="AT118" s="49"/>
      <c r="AV118" s="33">
        <v>51</v>
      </c>
    </row>
    <row r="119" spans="21:48" x14ac:dyDescent="0.2">
      <c r="U119" s="29"/>
      <c r="W119" s="29"/>
      <c r="X119" s="29"/>
      <c r="Y119" s="29"/>
      <c r="Z119" s="29"/>
      <c r="AA119" s="29"/>
      <c r="AB119" s="29"/>
      <c r="AC119" s="29"/>
      <c r="AJ119" s="74"/>
      <c r="AK119" s="49"/>
      <c r="AL119" s="79"/>
      <c r="AN119" s="82" t="s">
        <v>2</v>
      </c>
      <c r="AO119" s="81"/>
      <c r="AP119" s="49"/>
      <c r="AQ119" s="49"/>
      <c r="AR119" s="49"/>
      <c r="AS119" s="49"/>
      <c r="AT119" s="49"/>
      <c r="AV119" s="33">
        <v>52</v>
      </c>
    </row>
    <row r="120" spans="21:48" x14ac:dyDescent="0.2">
      <c r="U120" s="29"/>
      <c r="W120" s="29"/>
      <c r="X120" s="29"/>
      <c r="Y120" s="29"/>
      <c r="Z120" s="29"/>
      <c r="AA120" s="29"/>
      <c r="AB120" s="29"/>
      <c r="AC120" s="29"/>
      <c r="AJ120" s="49"/>
      <c r="AK120" s="49"/>
      <c r="AL120" s="79"/>
      <c r="AN120" s="80" t="s">
        <v>109</v>
      </c>
      <c r="AO120" s="81" t="s">
        <v>2</v>
      </c>
      <c r="AP120" s="49"/>
      <c r="AQ120" s="49"/>
      <c r="AR120" s="49"/>
      <c r="AS120" s="49"/>
      <c r="AT120" s="49"/>
      <c r="AV120" s="33">
        <v>53</v>
      </c>
    </row>
    <row r="121" spans="21:48" x14ac:dyDescent="0.2">
      <c r="AJ121" s="49"/>
      <c r="AK121" s="49"/>
      <c r="AL121" s="79"/>
      <c r="AN121" s="82" t="s">
        <v>125</v>
      </c>
      <c r="AO121" s="81">
        <v>38</v>
      </c>
      <c r="AP121" s="49"/>
      <c r="AQ121" s="49"/>
      <c r="AR121" s="49"/>
      <c r="AS121" s="49"/>
      <c r="AT121" s="49"/>
      <c r="AV121" s="33">
        <v>54</v>
      </c>
    </row>
    <row r="122" spans="21:48" x14ac:dyDescent="0.2">
      <c r="AJ122" s="74"/>
      <c r="AK122" s="49"/>
      <c r="AL122" s="79"/>
      <c r="AN122" s="82" t="s">
        <v>126</v>
      </c>
      <c r="AO122" s="81">
        <v>35</v>
      </c>
      <c r="AP122" s="49"/>
      <c r="AQ122" s="49"/>
      <c r="AR122" s="49"/>
      <c r="AS122" s="49"/>
      <c r="AT122" s="49"/>
      <c r="AV122" s="33">
        <v>55</v>
      </c>
    </row>
    <row r="123" spans="21:48" x14ac:dyDescent="0.2">
      <c r="AJ123" s="49"/>
      <c r="AK123" s="49"/>
      <c r="AL123" s="79"/>
      <c r="AN123" s="82" t="s">
        <v>127</v>
      </c>
      <c r="AO123" s="81">
        <v>45</v>
      </c>
      <c r="AP123" s="49"/>
      <c r="AQ123" s="49"/>
      <c r="AR123" s="49"/>
      <c r="AS123" s="49"/>
      <c r="AT123" s="49"/>
      <c r="AV123" s="33">
        <v>56</v>
      </c>
    </row>
    <row r="124" spans="21:48" x14ac:dyDescent="0.2">
      <c r="AJ124" s="49"/>
      <c r="AK124" s="74"/>
      <c r="AL124" s="75"/>
      <c r="AN124" s="82" t="s">
        <v>128</v>
      </c>
      <c r="AO124" s="81">
        <v>13</v>
      </c>
      <c r="AP124" s="49"/>
      <c r="AQ124" s="49"/>
      <c r="AR124" s="49"/>
      <c r="AS124" s="49"/>
      <c r="AT124" s="49"/>
      <c r="AV124" s="33">
        <v>57</v>
      </c>
    </row>
    <row r="125" spans="21:48" x14ac:dyDescent="0.2">
      <c r="AJ125" s="49"/>
      <c r="AK125" s="49"/>
      <c r="AL125" s="79"/>
      <c r="AN125" s="82" t="s">
        <v>2</v>
      </c>
      <c r="AO125" s="81"/>
      <c r="AP125" s="49"/>
      <c r="AQ125" s="49"/>
      <c r="AR125" s="49"/>
      <c r="AS125" s="49"/>
      <c r="AT125" s="49"/>
      <c r="AV125" s="33">
        <v>58</v>
      </c>
    </row>
    <row r="126" spans="21:48" x14ac:dyDescent="0.2">
      <c r="AJ126" s="49"/>
      <c r="AK126" s="49"/>
      <c r="AL126" s="79"/>
      <c r="AN126" s="80" t="s">
        <v>110</v>
      </c>
      <c r="AO126" s="81" t="s">
        <v>2</v>
      </c>
      <c r="AQ126" s="49"/>
      <c r="AR126" s="49"/>
      <c r="AS126" s="49"/>
      <c r="AT126" s="49"/>
      <c r="AV126" s="33">
        <v>59</v>
      </c>
    </row>
    <row r="127" spans="21:48" x14ac:dyDescent="0.2">
      <c r="AJ127" s="49"/>
      <c r="AK127" s="74"/>
      <c r="AL127" s="75"/>
      <c r="AN127" s="82" t="s">
        <v>130</v>
      </c>
      <c r="AO127" s="81">
        <v>45</v>
      </c>
      <c r="AQ127" s="49"/>
      <c r="AR127" s="49"/>
      <c r="AV127" s="33">
        <v>60</v>
      </c>
    </row>
    <row r="128" spans="21:48" x14ac:dyDescent="0.2">
      <c r="AJ128" s="49"/>
      <c r="AK128" s="49"/>
      <c r="AL128" s="79"/>
      <c r="AN128" s="82" t="s">
        <v>131</v>
      </c>
      <c r="AO128" s="81">
        <v>48</v>
      </c>
      <c r="AQ128" s="49"/>
      <c r="AV128" s="33">
        <v>61</v>
      </c>
    </row>
    <row r="129" spans="36:48" x14ac:dyDescent="0.2">
      <c r="AJ129" s="49"/>
      <c r="AK129" s="49"/>
      <c r="AL129" s="79"/>
      <c r="AN129" s="82" t="s">
        <v>132</v>
      </c>
      <c r="AO129" s="81">
        <v>45</v>
      </c>
      <c r="AV129" s="33">
        <v>62</v>
      </c>
    </row>
    <row r="130" spans="36:48" x14ac:dyDescent="0.2">
      <c r="AJ130" s="74"/>
      <c r="AK130" s="49"/>
      <c r="AL130" s="79"/>
      <c r="AN130" s="82" t="s">
        <v>134</v>
      </c>
      <c r="AO130" s="81">
        <v>48</v>
      </c>
      <c r="AV130" s="33">
        <v>63</v>
      </c>
    </row>
    <row r="131" spans="36:48" x14ac:dyDescent="0.2">
      <c r="AJ131" s="49"/>
      <c r="AK131" s="49"/>
      <c r="AL131" s="79"/>
      <c r="AN131" s="82" t="s">
        <v>133</v>
      </c>
      <c r="AO131" s="81">
        <v>42</v>
      </c>
      <c r="AV131" s="33">
        <v>64</v>
      </c>
    </row>
    <row r="132" spans="36:48" x14ac:dyDescent="0.2">
      <c r="AJ132" s="49"/>
      <c r="AK132" s="49"/>
      <c r="AL132" s="79"/>
      <c r="AN132" s="82" t="s">
        <v>129</v>
      </c>
      <c r="AO132" s="81">
        <v>15</v>
      </c>
      <c r="AV132" s="33">
        <v>65</v>
      </c>
    </row>
    <row r="133" spans="36:48" x14ac:dyDescent="0.2">
      <c r="AJ133" s="49"/>
      <c r="AK133" s="49"/>
      <c r="AL133" s="79"/>
      <c r="AN133" s="82" t="s">
        <v>2</v>
      </c>
      <c r="AO133" s="81"/>
      <c r="AV133" s="33">
        <v>66</v>
      </c>
    </row>
    <row r="134" spans="36:48" x14ac:dyDescent="0.2">
      <c r="AJ134" s="49"/>
      <c r="AK134" s="49"/>
      <c r="AL134" s="79"/>
      <c r="AN134" s="80" t="s">
        <v>111</v>
      </c>
      <c r="AO134" s="81"/>
      <c r="AV134" s="33">
        <v>67</v>
      </c>
    </row>
    <row r="135" spans="36:48" x14ac:dyDescent="0.2">
      <c r="AJ135" s="49"/>
      <c r="AK135" s="74"/>
      <c r="AN135" s="82" t="s">
        <v>135</v>
      </c>
      <c r="AO135" s="81">
        <v>38</v>
      </c>
      <c r="AV135" s="33">
        <v>68</v>
      </c>
    </row>
    <row r="136" spans="36:48" x14ac:dyDescent="0.2">
      <c r="AJ136" s="49"/>
      <c r="AK136" s="49"/>
      <c r="AN136" s="82" t="s">
        <v>2</v>
      </c>
      <c r="AO136" s="81"/>
      <c r="AV136" s="33">
        <v>69</v>
      </c>
    </row>
    <row r="137" spans="36:48" x14ac:dyDescent="0.2">
      <c r="AJ137" s="49"/>
      <c r="AK137" s="49"/>
      <c r="AN137" s="80" t="s">
        <v>112</v>
      </c>
      <c r="AO137" s="81" t="s">
        <v>2</v>
      </c>
      <c r="AV137" s="33">
        <v>70</v>
      </c>
    </row>
    <row r="138" spans="36:48" x14ac:dyDescent="0.2">
      <c r="AK138" s="49"/>
      <c r="AN138" s="82" t="s">
        <v>136</v>
      </c>
      <c r="AO138" s="81">
        <v>3.5</v>
      </c>
      <c r="AV138" s="33">
        <v>71</v>
      </c>
    </row>
    <row r="139" spans="36:48" x14ac:dyDescent="0.2">
      <c r="AK139" s="49"/>
      <c r="AN139" s="82" t="s">
        <v>137</v>
      </c>
      <c r="AO139" s="81">
        <v>3.5</v>
      </c>
      <c r="AV139" s="33">
        <v>72</v>
      </c>
    </row>
    <row r="140" spans="36:48" x14ac:dyDescent="0.25">
      <c r="AK140" s="49"/>
      <c r="AV140" s="33">
        <v>73</v>
      </c>
    </row>
    <row r="141" spans="36:48" x14ac:dyDescent="0.25">
      <c r="AK141" s="49"/>
      <c r="AV141" s="33">
        <v>74</v>
      </c>
    </row>
    <row r="142" spans="36:48" x14ac:dyDescent="0.25">
      <c r="AK142" s="49"/>
      <c r="AV142" s="33">
        <v>75</v>
      </c>
    </row>
    <row r="143" spans="36:48" x14ac:dyDescent="0.25">
      <c r="AV143" s="33">
        <v>76</v>
      </c>
    </row>
    <row r="144" spans="36:48" x14ac:dyDescent="0.25">
      <c r="AV144" s="33">
        <v>77</v>
      </c>
    </row>
    <row r="145" spans="48:48" x14ac:dyDescent="0.25">
      <c r="AV145" s="33">
        <v>78</v>
      </c>
    </row>
    <row r="146" spans="48:48" x14ac:dyDescent="0.25">
      <c r="AV146" s="33">
        <v>79</v>
      </c>
    </row>
    <row r="147" spans="48:48" x14ac:dyDescent="0.25">
      <c r="AV147" s="33">
        <v>80</v>
      </c>
    </row>
    <row r="148" spans="48:48" x14ac:dyDescent="0.25">
      <c r="AV148" s="33">
        <v>81</v>
      </c>
    </row>
    <row r="149" spans="48:48" x14ac:dyDescent="0.25">
      <c r="AV149" s="33">
        <v>82</v>
      </c>
    </row>
    <row r="150" spans="48:48" x14ac:dyDescent="0.25">
      <c r="AV150" s="33">
        <v>83</v>
      </c>
    </row>
    <row r="151" spans="48:48" x14ac:dyDescent="0.25">
      <c r="AV151" s="33">
        <v>84</v>
      </c>
    </row>
    <row r="152" spans="48:48" x14ac:dyDescent="0.25">
      <c r="AV152" s="33">
        <v>85</v>
      </c>
    </row>
    <row r="153" spans="48:48" x14ac:dyDescent="0.25">
      <c r="AV153" s="33">
        <v>86</v>
      </c>
    </row>
    <row r="154" spans="48:48" x14ac:dyDescent="0.25">
      <c r="AV154" s="33">
        <v>87</v>
      </c>
    </row>
    <row r="155" spans="48:48" x14ac:dyDescent="0.25">
      <c r="AV155" s="33">
        <v>88</v>
      </c>
    </row>
    <row r="156" spans="48:48" x14ac:dyDescent="0.25">
      <c r="AV156" s="33">
        <v>89</v>
      </c>
    </row>
    <row r="157" spans="48:48" x14ac:dyDescent="0.25">
      <c r="AV157" s="33">
        <v>90</v>
      </c>
    </row>
    <row r="158" spans="48:48" x14ac:dyDescent="0.25">
      <c r="AV158" s="33">
        <v>91</v>
      </c>
    </row>
    <row r="159" spans="48:48" x14ac:dyDescent="0.25">
      <c r="AV159" s="33">
        <v>92</v>
      </c>
    </row>
    <row r="160" spans="48:48" x14ac:dyDescent="0.25">
      <c r="AV160" s="33">
        <v>93</v>
      </c>
    </row>
    <row r="161" spans="48:48" x14ac:dyDescent="0.25">
      <c r="AV161" s="33">
        <v>94</v>
      </c>
    </row>
    <row r="162" spans="48:48" x14ac:dyDescent="0.25">
      <c r="AV162" s="33">
        <v>95</v>
      </c>
    </row>
    <row r="163" spans="48:48" x14ac:dyDescent="0.25">
      <c r="AV163" s="33">
        <v>96</v>
      </c>
    </row>
    <row r="164" spans="48:48" x14ac:dyDescent="0.25">
      <c r="AV164" s="33">
        <v>97</v>
      </c>
    </row>
    <row r="165" spans="48:48" x14ac:dyDescent="0.25">
      <c r="AV165" s="33">
        <v>98</v>
      </c>
    </row>
    <row r="166" spans="48:48" x14ac:dyDescent="0.25">
      <c r="AV166" s="33">
        <v>99</v>
      </c>
    </row>
    <row r="167" spans="48:48" x14ac:dyDescent="0.25">
      <c r="AV167" s="33">
        <v>100</v>
      </c>
    </row>
    <row r="168" spans="48:48" x14ac:dyDescent="0.25">
      <c r="AV168" s="33">
        <v>101</v>
      </c>
    </row>
    <row r="169" spans="48:48" x14ac:dyDescent="0.25">
      <c r="AV169" s="33">
        <v>102</v>
      </c>
    </row>
    <row r="170" spans="48:48" x14ac:dyDescent="0.25">
      <c r="AV170" s="33">
        <v>103</v>
      </c>
    </row>
    <row r="171" spans="48:48" x14ac:dyDescent="0.25">
      <c r="AV171" s="33">
        <v>104</v>
      </c>
    </row>
    <row r="172" spans="48:48" x14ac:dyDescent="0.25">
      <c r="AV172" s="33">
        <v>105</v>
      </c>
    </row>
    <row r="173" spans="48:48" x14ac:dyDescent="0.25">
      <c r="AV173" s="33">
        <v>106</v>
      </c>
    </row>
    <row r="174" spans="48:48" x14ac:dyDescent="0.25">
      <c r="AV174" s="33">
        <v>107</v>
      </c>
    </row>
    <row r="175" spans="48:48" x14ac:dyDescent="0.25">
      <c r="AV175" s="33">
        <v>108</v>
      </c>
    </row>
    <row r="176" spans="48:48" x14ac:dyDescent="0.25">
      <c r="AV176" s="33">
        <v>109</v>
      </c>
    </row>
    <row r="177" spans="48:48" x14ac:dyDescent="0.25">
      <c r="AV177" s="33">
        <v>110</v>
      </c>
    </row>
    <row r="178" spans="48:48" x14ac:dyDescent="0.25">
      <c r="AV178" s="33">
        <v>111</v>
      </c>
    </row>
    <row r="179" spans="48:48" x14ac:dyDescent="0.25">
      <c r="AV179" s="33">
        <v>112</v>
      </c>
    </row>
    <row r="180" spans="48:48" x14ac:dyDescent="0.25">
      <c r="AV180" s="33">
        <v>113</v>
      </c>
    </row>
    <row r="181" spans="48:48" x14ac:dyDescent="0.25">
      <c r="AV181" s="33">
        <v>114</v>
      </c>
    </row>
    <row r="182" spans="48:48" x14ac:dyDescent="0.25">
      <c r="AV182" s="33">
        <v>115</v>
      </c>
    </row>
    <row r="183" spans="48:48" x14ac:dyDescent="0.25">
      <c r="AV183" s="33">
        <v>116</v>
      </c>
    </row>
    <row r="184" spans="48:48" x14ac:dyDescent="0.25">
      <c r="AV184" s="33">
        <v>117</v>
      </c>
    </row>
    <row r="185" spans="48:48" x14ac:dyDescent="0.25">
      <c r="AV185" s="33">
        <v>118</v>
      </c>
    </row>
    <row r="186" spans="48:48" x14ac:dyDescent="0.25">
      <c r="AV186" s="33">
        <v>119</v>
      </c>
    </row>
    <row r="187" spans="48:48" x14ac:dyDescent="0.25">
      <c r="AV187" s="33">
        <v>120</v>
      </c>
    </row>
    <row r="188" spans="48:48" x14ac:dyDescent="0.25">
      <c r="AV188" s="33">
        <v>121</v>
      </c>
    </row>
    <row r="189" spans="48:48" x14ac:dyDescent="0.25">
      <c r="AV189" s="33">
        <v>122</v>
      </c>
    </row>
    <row r="190" spans="48:48" x14ac:dyDescent="0.25">
      <c r="AV190" s="33">
        <v>123</v>
      </c>
    </row>
    <row r="191" spans="48:48" x14ac:dyDescent="0.25">
      <c r="AV191" s="33">
        <v>124</v>
      </c>
    </row>
    <row r="192" spans="48:48" x14ac:dyDescent="0.25">
      <c r="AV192" s="33">
        <v>125</v>
      </c>
    </row>
    <row r="193" spans="48:48" x14ac:dyDescent="0.25">
      <c r="AV193" s="33">
        <v>126</v>
      </c>
    </row>
    <row r="194" spans="48:48" x14ac:dyDescent="0.25">
      <c r="AV194" s="33">
        <v>127</v>
      </c>
    </row>
    <row r="195" spans="48:48" x14ac:dyDescent="0.25">
      <c r="AV195" s="33">
        <v>128</v>
      </c>
    </row>
    <row r="196" spans="48:48" x14ac:dyDescent="0.25">
      <c r="AV196" s="33">
        <v>129</v>
      </c>
    </row>
    <row r="197" spans="48:48" x14ac:dyDescent="0.25">
      <c r="AV197" s="33">
        <v>130</v>
      </c>
    </row>
    <row r="198" spans="48:48" x14ac:dyDescent="0.25">
      <c r="AV198" s="33">
        <v>131</v>
      </c>
    </row>
    <row r="199" spans="48:48" x14ac:dyDescent="0.25">
      <c r="AV199" s="33">
        <v>132</v>
      </c>
    </row>
    <row r="200" spans="48:48" x14ac:dyDescent="0.25">
      <c r="AV200" s="33">
        <v>133</v>
      </c>
    </row>
    <row r="201" spans="48:48" x14ac:dyDescent="0.25">
      <c r="AV201" s="33">
        <v>134</v>
      </c>
    </row>
    <row r="202" spans="48:48" x14ac:dyDescent="0.25">
      <c r="AV202" s="33">
        <v>135</v>
      </c>
    </row>
    <row r="203" spans="48:48" x14ac:dyDescent="0.25">
      <c r="AV203" s="33">
        <v>136</v>
      </c>
    </row>
    <row r="204" spans="48:48" x14ac:dyDescent="0.25">
      <c r="AV204" s="33">
        <v>137</v>
      </c>
    </row>
    <row r="205" spans="48:48" x14ac:dyDescent="0.25">
      <c r="AV205" s="33">
        <v>138</v>
      </c>
    </row>
    <row r="206" spans="48:48" x14ac:dyDescent="0.25">
      <c r="AV206" s="33">
        <v>139</v>
      </c>
    </row>
    <row r="207" spans="48:48" x14ac:dyDescent="0.25">
      <c r="AV207" s="33">
        <v>140</v>
      </c>
    </row>
    <row r="208" spans="48:48" x14ac:dyDescent="0.25">
      <c r="AV208" s="33">
        <v>141</v>
      </c>
    </row>
    <row r="209" spans="48:48" x14ac:dyDescent="0.25">
      <c r="AV209" s="33">
        <v>142</v>
      </c>
    </row>
    <row r="210" spans="48:48" x14ac:dyDescent="0.25">
      <c r="AV210" s="33">
        <v>143</v>
      </c>
    </row>
    <row r="211" spans="48:48" x14ac:dyDescent="0.25">
      <c r="AV211" s="33">
        <v>144</v>
      </c>
    </row>
    <row r="212" spans="48:48" x14ac:dyDescent="0.25">
      <c r="AV212" s="33">
        <v>145</v>
      </c>
    </row>
    <row r="213" spans="48:48" x14ac:dyDescent="0.25">
      <c r="AV213" s="33">
        <v>146</v>
      </c>
    </row>
    <row r="214" spans="48:48" x14ac:dyDescent="0.25">
      <c r="AV214" s="33">
        <v>147</v>
      </c>
    </row>
    <row r="215" spans="48:48" x14ac:dyDescent="0.25">
      <c r="AV215" s="33">
        <v>148</v>
      </c>
    </row>
    <row r="216" spans="48:48" x14ac:dyDescent="0.25">
      <c r="AV216" s="33">
        <v>149</v>
      </c>
    </row>
    <row r="217" spans="48:48" x14ac:dyDescent="0.25">
      <c r="AV217" s="33">
        <v>150</v>
      </c>
    </row>
    <row r="218" spans="48:48" x14ac:dyDescent="0.25">
      <c r="AV218" s="33">
        <v>151</v>
      </c>
    </row>
    <row r="219" spans="48:48" x14ac:dyDescent="0.25">
      <c r="AV219" s="33">
        <v>152</v>
      </c>
    </row>
    <row r="220" spans="48:48" x14ac:dyDescent="0.25">
      <c r="AV220" s="33">
        <v>153</v>
      </c>
    </row>
    <row r="221" spans="48:48" x14ac:dyDescent="0.25">
      <c r="AV221" s="33">
        <v>154</v>
      </c>
    </row>
    <row r="222" spans="48:48" x14ac:dyDescent="0.25">
      <c r="AV222" s="33">
        <v>155</v>
      </c>
    </row>
    <row r="223" spans="48:48" x14ac:dyDescent="0.25">
      <c r="AV223" s="33">
        <v>156</v>
      </c>
    </row>
    <row r="224" spans="48:48" x14ac:dyDescent="0.25">
      <c r="AV224" s="33">
        <v>157</v>
      </c>
    </row>
    <row r="225" spans="48:48" x14ac:dyDescent="0.25">
      <c r="AV225" s="33">
        <v>158</v>
      </c>
    </row>
    <row r="226" spans="48:48" x14ac:dyDescent="0.25">
      <c r="AV226" s="33">
        <v>159</v>
      </c>
    </row>
    <row r="227" spans="48:48" x14ac:dyDescent="0.25">
      <c r="AV227" s="33">
        <v>160</v>
      </c>
    </row>
    <row r="228" spans="48:48" x14ac:dyDescent="0.25">
      <c r="AV228" s="33">
        <v>161</v>
      </c>
    </row>
    <row r="229" spans="48:48" x14ac:dyDescent="0.25">
      <c r="AV229" s="33">
        <v>162</v>
      </c>
    </row>
    <row r="230" spans="48:48" x14ac:dyDescent="0.25">
      <c r="AV230" s="33">
        <v>163</v>
      </c>
    </row>
    <row r="231" spans="48:48" x14ac:dyDescent="0.25">
      <c r="AV231" s="33">
        <v>164</v>
      </c>
    </row>
    <row r="232" spans="48:48" x14ac:dyDescent="0.25">
      <c r="AV232" s="33">
        <v>165</v>
      </c>
    </row>
    <row r="233" spans="48:48" x14ac:dyDescent="0.25">
      <c r="AV233" s="33">
        <v>166</v>
      </c>
    </row>
    <row r="234" spans="48:48" x14ac:dyDescent="0.25">
      <c r="AV234" s="33">
        <v>167</v>
      </c>
    </row>
    <row r="235" spans="48:48" x14ac:dyDescent="0.25">
      <c r="AV235" s="33">
        <v>168</v>
      </c>
    </row>
    <row r="236" spans="48:48" x14ac:dyDescent="0.25">
      <c r="AV236" s="33">
        <v>169</v>
      </c>
    </row>
    <row r="237" spans="48:48" x14ac:dyDescent="0.25">
      <c r="AV237" s="33">
        <v>170</v>
      </c>
    </row>
    <row r="238" spans="48:48" x14ac:dyDescent="0.25">
      <c r="AV238" s="33">
        <v>171</v>
      </c>
    </row>
    <row r="239" spans="48:48" x14ac:dyDescent="0.25">
      <c r="AV239" s="33">
        <v>172</v>
      </c>
    </row>
    <row r="240" spans="48:48" x14ac:dyDescent="0.25">
      <c r="AV240" s="33">
        <v>173</v>
      </c>
    </row>
    <row r="241" spans="48:48" x14ac:dyDescent="0.25">
      <c r="AV241" s="33">
        <v>174</v>
      </c>
    </row>
    <row r="242" spans="48:48" x14ac:dyDescent="0.25">
      <c r="AV242" s="33">
        <v>175</v>
      </c>
    </row>
    <row r="243" spans="48:48" x14ac:dyDescent="0.25">
      <c r="AV243" s="33">
        <v>176</v>
      </c>
    </row>
    <row r="244" spans="48:48" x14ac:dyDescent="0.25">
      <c r="AV244" s="33">
        <v>177</v>
      </c>
    </row>
    <row r="245" spans="48:48" x14ac:dyDescent="0.25">
      <c r="AV245" s="33">
        <v>178</v>
      </c>
    </row>
    <row r="246" spans="48:48" x14ac:dyDescent="0.25">
      <c r="AV246" s="33">
        <v>179</v>
      </c>
    </row>
    <row r="247" spans="48:48" x14ac:dyDescent="0.25">
      <c r="AV247" s="33">
        <v>180</v>
      </c>
    </row>
    <row r="248" spans="48:48" x14ac:dyDescent="0.25">
      <c r="AV248" s="33">
        <v>181</v>
      </c>
    </row>
    <row r="249" spans="48:48" x14ac:dyDescent="0.25">
      <c r="AV249" s="33">
        <v>182</v>
      </c>
    </row>
    <row r="250" spans="48:48" x14ac:dyDescent="0.25">
      <c r="AV250" s="33">
        <v>183</v>
      </c>
    </row>
    <row r="251" spans="48:48" x14ac:dyDescent="0.25">
      <c r="AV251" s="33">
        <v>184</v>
      </c>
    </row>
    <row r="252" spans="48:48" x14ac:dyDescent="0.25">
      <c r="AV252" s="33">
        <v>185</v>
      </c>
    </row>
    <row r="253" spans="48:48" x14ac:dyDescent="0.25">
      <c r="AV253" s="33">
        <v>186</v>
      </c>
    </row>
    <row r="254" spans="48:48" x14ac:dyDescent="0.25">
      <c r="AV254" s="33">
        <v>187</v>
      </c>
    </row>
    <row r="255" spans="48:48" x14ac:dyDescent="0.25">
      <c r="AV255" s="33">
        <v>188</v>
      </c>
    </row>
    <row r="256" spans="48:48" x14ac:dyDescent="0.25">
      <c r="AV256" s="33">
        <v>189</v>
      </c>
    </row>
    <row r="257" spans="48:48" x14ac:dyDescent="0.25">
      <c r="AV257" s="33">
        <v>190</v>
      </c>
    </row>
    <row r="258" spans="48:48" x14ac:dyDescent="0.25">
      <c r="AV258" s="33">
        <v>191</v>
      </c>
    </row>
    <row r="259" spans="48:48" x14ac:dyDescent="0.25">
      <c r="AV259" s="33">
        <v>192</v>
      </c>
    </row>
    <row r="260" spans="48:48" x14ac:dyDescent="0.25">
      <c r="AV260" s="33">
        <v>193</v>
      </c>
    </row>
    <row r="261" spans="48:48" x14ac:dyDescent="0.25">
      <c r="AV261" s="33">
        <v>194</v>
      </c>
    </row>
    <row r="262" spans="48:48" x14ac:dyDescent="0.25">
      <c r="AV262" s="33">
        <v>195</v>
      </c>
    </row>
    <row r="263" spans="48:48" x14ac:dyDescent="0.25">
      <c r="AV263" s="33">
        <v>196</v>
      </c>
    </row>
    <row r="264" spans="48:48" x14ac:dyDescent="0.25">
      <c r="AV264" s="33">
        <v>197</v>
      </c>
    </row>
    <row r="265" spans="48:48" x14ac:dyDescent="0.25">
      <c r="AV265" s="33">
        <v>198</v>
      </c>
    </row>
    <row r="266" spans="48:48" x14ac:dyDescent="0.25">
      <c r="AV266" s="33">
        <v>199</v>
      </c>
    </row>
    <row r="267" spans="48:48" x14ac:dyDescent="0.25">
      <c r="AV267" s="33">
        <v>200</v>
      </c>
    </row>
    <row r="268" spans="48:48" x14ac:dyDescent="0.25">
      <c r="AV268" s="33">
        <v>201</v>
      </c>
    </row>
    <row r="269" spans="48:48" x14ac:dyDescent="0.25">
      <c r="AV269" s="33">
        <v>202</v>
      </c>
    </row>
    <row r="270" spans="48:48" x14ac:dyDescent="0.25">
      <c r="AV270" s="33">
        <v>203</v>
      </c>
    </row>
    <row r="271" spans="48:48" x14ac:dyDescent="0.25">
      <c r="AV271" s="33">
        <v>204</v>
      </c>
    </row>
    <row r="272" spans="48:48" x14ac:dyDescent="0.25">
      <c r="AV272" s="33">
        <v>205</v>
      </c>
    </row>
    <row r="273" spans="48:48" x14ac:dyDescent="0.25">
      <c r="AV273" s="33">
        <v>206</v>
      </c>
    </row>
    <row r="274" spans="48:48" x14ac:dyDescent="0.25">
      <c r="AV274" s="33">
        <v>207</v>
      </c>
    </row>
    <row r="275" spans="48:48" x14ac:dyDescent="0.25">
      <c r="AV275" s="33">
        <v>208</v>
      </c>
    </row>
    <row r="276" spans="48:48" x14ac:dyDescent="0.25">
      <c r="AV276" s="33">
        <v>209</v>
      </c>
    </row>
    <row r="277" spans="48:48" x14ac:dyDescent="0.25">
      <c r="AV277" s="33">
        <v>210</v>
      </c>
    </row>
    <row r="278" spans="48:48" x14ac:dyDescent="0.25">
      <c r="AV278" s="33">
        <v>211</v>
      </c>
    </row>
    <row r="279" spans="48:48" x14ac:dyDescent="0.25">
      <c r="AV279" s="33">
        <v>212</v>
      </c>
    </row>
    <row r="280" spans="48:48" x14ac:dyDescent="0.25">
      <c r="AV280" s="33">
        <v>213</v>
      </c>
    </row>
    <row r="281" spans="48:48" x14ac:dyDescent="0.25">
      <c r="AV281" s="33">
        <v>214</v>
      </c>
    </row>
    <row r="282" spans="48:48" x14ac:dyDescent="0.25">
      <c r="AV282" s="33">
        <v>215</v>
      </c>
    </row>
    <row r="283" spans="48:48" x14ac:dyDescent="0.25">
      <c r="AV283" s="33">
        <v>216</v>
      </c>
    </row>
    <row r="284" spans="48:48" x14ac:dyDescent="0.25">
      <c r="AV284" s="33">
        <v>217</v>
      </c>
    </row>
    <row r="285" spans="48:48" x14ac:dyDescent="0.25">
      <c r="AV285" s="33">
        <v>218</v>
      </c>
    </row>
    <row r="286" spans="48:48" x14ac:dyDescent="0.25">
      <c r="AV286" s="33">
        <v>219</v>
      </c>
    </row>
    <row r="287" spans="48:48" x14ac:dyDescent="0.25">
      <c r="AV287" s="33">
        <v>220</v>
      </c>
    </row>
    <row r="288" spans="48:48" x14ac:dyDescent="0.25">
      <c r="AV288" s="33">
        <v>221</v>
      </c>
    </row>
    <row r="289" spans="48:48" x14ac:dyDescent="0.25">
      <c r="AV289" s="33">
        <v>222</v>
      </c>
    </row>
    <row r="290" spans="48:48" x14ac:dyDescent="0.25">
      <c r="AV290" s="33">
        <v>223</v>
      </c>
    </row>
    <row r="291" spans="48:48" x14ac:dyDescent="0.25">
      <c r="AV291" s="33">
        <v>224</v>
      </c>
    </row>
    <row r="292" spans="48:48" x14ac:dyDescent="0.25">
      <c r="AV292" s="33">
        <v>225</v>
      </c>
    </row>
    <row r="293" spans="48:48" x14ac:dyDescent="0.25">
      <c r="AV293" s="33">
        <v>226</v>
      </c>
    </row>
    <row r="294" spans="48:48" x14ac:dyDescent="0.25">
      <c r="AV294" s="33">
        <v>227</v>
      </c>
    </row>
    <row r="295" spans="48:48" x14ac:dyDescent="0.25">
      <c r="AV295" s="33">
        <v>228</v>
      </c>
    </row>
    <row r="296" spans="48:48" x14ac:dyDescent="0.25">
      <c r="AV296" s="33">
        <v>229</v>
      </c>
    </row>
    <row r="297" spans="48:48" x14ac:dyDescent="0.25">
      <c r="AV297" s="33">
        <v>230</v>
      </c>
    </row>
    <row r="298" spans="48:48" x14ac:dyDescent="0.25">
      <c r="AV298" s="33">
        <v>231</v>
      </c>
    </row>
    <row r="299" spans="48:48" x14ac:dyDescent="0.25">
      <c r="AV299" s="33">
        <v>232</v>
      </c>
    </row>
    <row r="300" spans="48:48" x14ac:dyDescent="0.25">
      <c r="AV300" s="33">
        <v>233</v>
      </c>
    </row>
    <row r="301" spans="48:48" x14ac:dyDescent="0.25">
      <c r="AV301" s="33">
        <v>234</v>
      </c>
    </row>
    <row r="302" spans="48:48" x14ac:dyDescent="0.25">
      <c r="AV302" s="33">
        <v>235</v>
      </c>
    </row>
    <row r="303" spans="48:48" x14ac:dyDescent="0.25">
      <c r="AV303" s="33">
        <v>236</v>
      </c>
    </row>
    <row r="304" spans="48:48" x14ac:dyDescent="0.25">
      <c r="AV304" s="33">
        <v>237</v>
      </c>
    </row>
    <row r="305" spans="48:48" x14ac:dyDescent="0.25">
      <c r="AV305" s="33">
        <v>238</v>
      </c>
    </row>
    <row r="306" spans="48:48" x14ac:dyDescent="0.25">
      <c r="AV306" s="33">
        <v>239</v>
      </c>
    </row>
    <row r="307" spans="48:48" x14ac:dyDescent="0.25">
      <c r="AV307" s="33">
        <v>240</v>
      </c>
    </row>
    <row r="308" spans="48:48" x14ac:dyDescent="0.25">
      <c r="AV308" s="33">
        <v>241</v>
      </c>
    </row>
    <row r="309" spans="48:48" x14ac:dyDescent="0.25">
      <c r="AV309" s="33">
        <v>242</v>
      </c>
    </row>
    <row r="310" spans="48:48" x14ac:dyDescent="0.25">
      <c r="AV310" s="33">
        <v>243</v>
      </c>
    </row>
    <row r="311" spans="48:48" x14ac:dyDescent="0.25">
      <c r="AV311" s="33">
        <v>244</v>
      </c>
    </row>
    <row r="312" spans="48:48" x14ac:dyDescent="0.25">
      <c r="AV312" s="33">
        <v>245</v>
      </c>
    </row>
    <row r="313" spans="48:48" x14ac:dyDescent="0.25">
      <c r="AV313" s="33">
        <v>246</v>
      </c>
    </row>
    <row r="314" spans="48:48" x14ac:dyDescent="0.25">
      <c r="AV314" s="33">
        <v>247</v>
      </c>
    </row>
    <row r="315" spans="48:48" x14ac:dyDescent="0.25">
      <c r="AV315" s="33">
        <v>248</v>
      </c>
    </row>
    <row r="316" spans="48:48" x14ac:dyDescent="0.25">
      <c r="AV316" s="33">
        <v>249</v>
      </c>
    </row>
    <row r="317" spans="48:48" x14ac:dyDescent="0.25">
      <c r="AV317" s="33">
        <v>250</v>
      </c>
    </row>
    <row r="318" spans="48:48" x14ac:dyDescent="0.25">
      <c r="AV318" s="33">
        <v>251</v>
      </c>
    </row>
    <row r="319" spans="48:48" x14ac:dyDescent="0.25">
      <c r="AV319" s="33">
        <v>252</v>
      </c>
    </row>
    <row r="320" spans="48:48" x14ac:dyDescent="0.25">
      <c r="AV320" s="33">
        <v>253</v>
      </c>
    </row>
    <row r="321" spans="48:48" x14ac:dyDescent="0.25">
      <c r="AV321" s="33">
        <v>254</v>
      </c>
    </row>
    <row r="322" spans="48:48" x14ac:dyDescent="0.25">
      <c r="AV322" s="33">
        <v>255</v>
      </c>
    </row>
    <row r="323" spans="48:48" x14ac:dyDescent="0.25">
      <c r="AV323" s="33">
        <v>256</v>
      </c>
    </row>
    <row r="324" spans="48:48" x14ac:dyDescent="0.25">
      <c r="AV324" s="33">
        <v>257</v>
      </c>
    </row>
    <row r="325" spans="48:48" x14ac:dyDescent="0.25">
      <c r="AV325" s="33">
        <v>258</v>
      </c>
    </row>
    <row r="326" spans="48:48" x14ac:dyDescent="0.25">
      <c r="AV326" s="33">
        <v>259</v>
      </c>
    </row>
    <row r="327" spans="48:48" x14ac:dyDescent="0.25">
      <c r="AV327" s="33">
        <v>260</v>
      </c>
    </row>
    <row r="328" spans="48:48" x14ac:dyDescent="0.25">
      <c r="AV328" s="33">
        <v>261</v>
      </c>
    </row>
    <row r="329" spans="48:48" x14ac:dyDescent="0.25">
      <c r="AV329" s="33">
        <v>262</v>
      </c>
    </row>
    <row r="330" spans="48:48" x14ac:dyDescent="0.25">
      <c r="AV330" s="33">
        <v>263</v>
      </c>
    </row>
    <row r="331" spans="48:48" x14ac:dyDescent="0.25">
      <c r="AV331" s="33">
        <v>264</v>
      </c>
    </row>
    <row r="332" spans="48:48" x14ac:dyDescent="0.25">
      <c r="AV332" s="33">
        <v>265</v>
      </c>
    </row>
    <row r="333" spans="48:48" x14ac:dyDescent="0.25">
      <c r="AV333" s="33">
        <v>266</v>
      </c>
    </row>
    <row r="334" spans="48:48" x14ac:dyDescent="0.25">
      <c r="AV334" s="33">
        <v>267</v>
      </c>
    </row>
    <row r="335" spans="48:48" x14ac:dyDescent="0.25">
      <c r="AV335" s="33">
        <v>268</v>
      </c>
    </row>
    <row r="336" spans="48:48" x14ac:dyDescent="0.25">
      <c r="AV336" s="33">
        <v>269</v>
      </c>
    </row>
    <row r="337" spans="48:48" x14ac:dyDescent="0.25">
      <c r="AV337" s="33">
        <v>270</v>
      </c>
    </row>
    <row r="338" spans="48:48" x14ac:dyDescent="0.25">
      <c r="AV338" s="33">
        <v>271</v>
      </c>
    </row>
    <row r="339" spans="48:48" x14ac:dyDescent="0.25">
      <c r="AV339" s="33">
        <v>272</v>
      </c>
    </row>
    <row r="340" spans="48:48" x14ac:dyDescent="0.25">
      <c r="AV340" s="33">
        <v>273</v>
      </c>
    </row>
    <row r="341" spans="48:48" x14ac:dyDescent="0.25">
      <c r="AV341" s="33">
        <v>274</v>
      </c>
    </row>
    <row r="342" spans="48:48" x14ac:dyDescent="0.25">
      <c r="AV342" s="33">
        <v>275</v>
      </c>
    </row>
    <row r="343" spans="48:48" x14ac:dyDescent="0.25">
      <c r="AV343" s="33">
        <v>276</v>
      </c>
    </row>
    <row r="344" spans="48:48" x14ac:dyDescent="0.25">
      <c r="AV344" s="33">
        <v>277</v>
      </c>
    </row>
    <row r="345" spans="48:48" x14ac:dyDescent="0.25">
      <c r="AV345" s="33">
        <v>278</v>
      </c>
    </row>
    <row r="346" spans="48:48" x14ac:dyDescent="0.25">
      <c r="AV346" s="33">
        <v>279</v>
      </c>
    </row>
    <row r="347" spans="48:48" x14ac:dyDescent="0.25">
      <c r="AV347" s="33">
        <v>280</v>
      </c>
    </row>
    <row r="348" spans="48:48" x14ac:dyDescent="0.25">
      <c r="AV348" s="33">
        <v>281</v>
      </c>
    </row>
    <row r="349" spans="48:48" x14ac:dyDescent="0.25">
      <c r="AV349" s="33">
        <v>282</v>
      </c>
    </row>
    <row r="350" spans="48:48" x14ac:dyDescent="0.25">
      <c r="AV350" s="33">
        <v>283</v>
      </c>
    </row>
    <row r="351" spans="48:48" x14ac:dyDescent="0.25">
      <c r="AV351" s="33">
        <v>284</v>
      </c>
    </row>
    <row r="352" spans="48:48" x14ac:dyDescent="0.25">
      <c r="AV352" s="33">
        <v>285</v>
      </c>
    </row>
    <row r="353" spans="48:48" x14ac:dyDescent="0.25">
      <c r="AV353" s="33">
        <v>286</v>
      </c>
    </row>
    <row r="354" spans="48:48" x14ac:dyDescent="0.25">
      <c r="AV354" s="33">
        <v>287</v>
      </c>
    </row>
  </sheetData>
  <sheetProtection algorithmName="SHA-512" hashValue="BKCy/AbUzPnWMOqrNSSbdP38iZVs1D+ZPLCTkoMHkTrxYYc7SOuaiJhfRg0RT/LFP3Ji65B+Td2Ysl5sjBYnwA==" saltValue="27vcPKJPXfpSsjyy5mi/aw==" spinCount="100000" sheet="1" objects="1" scenarios="1"/>
  <mergeCells count="92">
    <mergeCell ref="N38:P38"/>
    <mergeCell ref="N47:P47"/>
    <mergeCell ref="N51:P51"/>
    <mergeCell ref="T26:T27"/>
    <mergeCell ref="N40:P40"/>
    <mergeCell ref="N41:P41"/>
    <mergeCell ref="N42:P42"/>
    <mergeCell ref="N26:P26"/>
    <mergeCell ref="N27:P27"/>
    <mergeCell ref="N39:P39"/>
    <mergeCell ref="N43:R43"/>
    <mergeCell ref="N46:P46"/>
    <mergeCell ref="N24:P24"/>
    <mergeCell ref="N25:P25"/>
    <mergeCell ref="N28:P28"/>
    <mergeCell ref="N29:P29"/>
    <mergeCell ref="N30:P30"/>
    <mergeCell ref="D42:F42"/>
    <mergeCell ref="B2:T2"/>
    <mergeCell ref="O4:T4"/>
    <mergeCell ref="O5:T5"/>
    <mergeCell ref="O6:T6"/>
    <mergeCell ref="O7:T7"/>
    <mergeCell ref="O8:T8"/>
    <mergeCell ref="F3:J3"/>
    <mergeCell ref="F4:J4"/>
    <mergeCell ref="F5:J5"/>
    <mergeCell ref="F7:J7"/>
    <mergeCell ref="F8:J8"/>
    <mergeCell ref="N17:P17"/>
    <mergeCell ref="N18:P18"/>
    <mergeCell ref="N19:P19"/>
    <mergeCell ref="N16:P16"/>
    <mergeCell ref="AK11:AK12"/>
    <mergeCell ref="AH3:AN7"/>
    <mergeCell ref="D37:F37"/>
    <mergeCell ref="D38:F38"/>
    <mergeCell ref="D32:F32"/>
    <mergeCell ref="D25:F25"/>
    <mergeCell ref="L26:L27"/>
    <mergeCell ref="N31:P31"/>
    <mergeCell ref="N32:P32"/>
    <mergeCell ref="N33:P33"/>
    <mergeCell ref="N23:P23"/>
    <mergeCell ref="B27:J27"/>
    <mergeCell ref="N34:P34"/>
    <mergeCell ref="N35:P35"/>
    <mergeCell ref="N36:P36"/>
    <mergeCell ref="N37:P37"/>
    <mergeCell ref="B1:T1"/>
    <mergeCell ref="F6:K6"/>
    <mergeCell ref="N20:P20"/>
    <mergeCell ref="N21:P21"/>
    <mergeCell ref="N22:P22"/>
    <mergeCell ref="D18:F18"/>
    <mergeCell ref="D20:F20"/>
    <mergeCell ref="N14:P14"/>
    <mergeCell ref="N15:P15"/>
    <mergeCell ref="D13:F13"/>
    <mergeCell ref="D14:F14"/>
    <mergeCell ref="D15:F15"/>
    <mergeCell ref="D29:F29"/>
    <mergeCell ref="D35:F35"/>
    <mergeCell ref="D16:F16"/>
    <mergeCell ref="D17:F17"/>
    <mergeCell ref="D34:F34"/>
    <mergeCell ref="D28:F28"/>
    <mergeCell ref="B59:T61"/>
    <mergeCell ref="N57:R57"/>
    <mergeCell ref="D31:F31"/>
    <mergeCell ref="D30:F30"/>
    <mergeCell ref="L11:T11"/>
    <mergeCell ref="B11:J11"/>
    <mergeCell ref="D22:F22"/>
    <mergeCell ref="D23:F23"/>
    <mergeCell ref="D24:F24"/>
    <mergeCell ref="D21:F21"/>
    <mergeCell ref="D19:F19"/>
    <mergeCell ref="D41:F41"/>
    <mergeCell ref="D40:F40"/>
    <mergeCell ref="D36:F36"/>
    <mergeCell ref="D39:F39"/>
    <mergeCell ref="D33:F33"/>
    <mergeCell ref="D43:H43"/>
    <mergeCell ref="N56:R56"/>
    <mergeCell ref="N55:R55"/>
    <mergeCell ref="B45:J45"/>
    <mergeCell ref="B46:J53"/>
    <mergeCell ref="B55:J58"/>
    <mergeCell ref="N52:P52"/>
    <mergeCell ref="N53:P53"/>
    <mergeCell ref="L45:T45"/>
  </mergeCells>
  <phoneticPr fontId="2" type="noConversion"/>
  <conditionalFormatting sqref="AO127:AO128 AJ101:AJ102 AJ98:AJ99 W47:W50 K36 AJ80:AJ84 AJ65:AJ77 AK92:AK95 K30:K33 AR71:AR78 AJ87:AJ90 AN96:AN102 W39:W41 W25:X27 Z11:AA12 AL125:AL126 AL128:AL134 AL108:AL123 AK106:AL107 AL105 AK103:AL104 AK85:AL89 AO68:AO89 AL91:AL95 AL99:AL102 AN68:AN91 AK68:AL82 AO93 AN94 AO95:AO101 AR68:AR69 AO106:AO125 I39:K42 T57 W3 Z4:AA6 W4:X13 L46:M46 S55:T56 N55:Q57 H13:J26 W18:X21 K13:K24 W29:X35 M27 K43:N44 S27 Q44:T44 K28:M28 I34:J38 Q53:T54 Q46:Q52 S48:T52 S47 T46:T47 N14:N42 Q13:T26 S28:T43 Q27:R42 L13:M26 L29:M42 B13:D26 K47:M56 I30:I33 J29:J33 B28:D42 H29:H42">
    <cfRule type="expression" dxfId="16" priority="32" stopIfTrue="1">
      <formula>AND(#REF!&lt;0.09,$F$3="Internes Meeting")</formula>
    </cfRule>
  </conditionalFormatting>
  <conditionalFormatting sqref="AN95 AJ85 W45:X45 W36:X37 W22:X22 AK90:AL90 AO102:AO103 AN103:AN104 AO94">
    <cfRule type="expression" dxfId="15" priority="35" stopIfTrue="1">
      <formula>AND(#REF!&lt;0.09,$F$3="Internes Meeting")</formula>
    </cfRule>
  </conditionalFormatting>
  <conditionalFormatting sqref="N55:Q57 Q13:Q42 Q44 D13:D26 D29:D42">
    <cfRule type="expression" dxfId="14" priority="33" stopIfTrue="1">
      <formula>AND($F$3="Meeting mit externen Kunden",#REF!&lt;0.09)</formula>
    </cfRule>
    <cfRule type="expression" dxfId="13" priority="34" stopIfTrue="1">
      <formula>AND($F$3="Internes Meeting",#REF!&lt;0.17)</formula>
    </cfRule>
  </conditionalFormatting>
  <conditionalFormatting sqref="Q46:Q54">
    <cfRule type="expression" dxfId="12" priority="27" stopIfTrue="1">
      <formula>AND($F$3="Meeting mit externen Kunden",#REF!&lt;0.09)</formula>
    </cfRule>
    <cfRule type="expression" dxfId="11" priority="28" stopIfTrue="1">
      <formula>AND($F$3="Internes Meeting",#REF!&lt;0.17)</formula>
    </cfRule>
  </conditionalFormatting>
  <conditionalFormatting sqref="H28:J28 I29">
    <cfRule type="expression" dxfId="10" priority="17" stopIfTrue="1">
      <formula>AND(#REF!&lt;0.09,$F$3="Internes Meeting")</formula>
    </cfRule>
  </conditionalFormatting>
  <conditionalFormatting sqref="D28">
    <cfRule type="expression" dxfId="9" priority="18" stopIfTrue="1">
      <formula>AND($F$3="Meeting mit externen Kunden",#REF!&lt;0.09)</formula>
    </cfRule>
    <cfRule type="expression" dxfId="8" priority="19" stopIfTrue="1">
      <formula>AND($F$3="Internes Meeting",#REF!&lt;0.17)</formula>
    </cfRule>
  </conditionalFormatting>
  <conditionalFormatting sqref="N46:N54">
    <cfRule type="expression" dxfId="7" priority="16" stopIfTrue="1">
      <formula>AND(#REF!&lt;0.09,$F$3="Internes Meeting")</formula>
    </cfRule>
  </conditionalFormatting>
  <conditionalFormatting sqref="N13:P13">
    <cfRule type="expression" dxfId="6" priority="15" stopIfTrue="1">
      <formula>AND(#REF!&lt;0.09,$F$3="Internes Meeting")</formula>
    </cfRule>
  </conditionalFormatting>
  <conditionalFormatting sqref="D43:G44 J43:J44">
    <cfRule type="expression" dxfId="5" priority="3" stopIfTrue="1">
      <formula>AND(#REF!&lt;0.09,$F$3="Internes Meeting")</formula>
    </cfRule>
  </conditionalFormatting>
  <conditionalFormatting sqref="D43:G44">
    <cfRule type="expression" dxfId="4" priority="4" stopIfTrue="1">
      <formula>AND($F$3="Meeting mit externen Kunden",#REF!&lt;0.09)</formula>
    </cfRule>
    <cfRule type="expression" dxfId="3" priority="5" stopIfTrue="1">
      <formula>AND($F$3="Internes Meeting",#REF!&lt;0.17)</formula>
    </cfRule>
  </conditionalFormatting>
  <conditionalFormatting sqref="R46:R52">
    <cfRule type="expression" dxfId="2" priority="2" stopIfTrue="1">
      <formula>AND(#REF!&lt;0.09,$F$3="Internes Meeting")</formula>
    </cfRule>
  </conditionalFormatting>
  <dataValidations count="6">
    <dataValidation type="list" allowBlank="1" showInputMessage="1" showErrorMessage="1" sqref="C14:C24 C30:C44">
      <formula1>"0,1,2,3,4,5,6,7,8,9,10,11,12,13,14,15,16,17,18,19,20,21,22,23,24,25,26,27,28,29,30,31,32,33,34,35,36"</formula1>
    </dataValidation>
    <dataValidation type="list" allowBlank="1" showInputMessage="1" sqref="S57">
      <formula1>$AM$98:$AM$124</formula1>
    </dataValidation>
    <dataValidation type="list" allowBlank="1" showInputMessage="1" showErrorMessage="1" sqref="K8">
      <formula1>$AJ$123:$AJ$129</formula1>
    </dataValidation>
    <dataValidation allowBlank="1" showInputMessage="1" sqref="D28:F28 L13 N13 M46:M56 T57 H13:J13 B13:F13 J28 S55:T56 T28:T44 M13:M42 Q13:R42 I28:I29 S13:S44 T13:T26 B28 C28:C29 H28 Q46:T54"/>
    <dataValidation type="list" allowBlank="1" showInputMessage="1" sqref="L26 L53:L54">
      <formula1>"0,1,2,3,4,5,6,7,8,9,10,11,12,13,14,15,16,17,18,19,20,21,22,23,24,25,26,27,28,29,30,31,32,33,34,35,36"</formula1>
    </dataValidation>
    <dataValidation type="list" allowBlank="1" showInputMessage="1" showErrorMessage="1" sqref="O7">
      <formula1>"Ja,Nein"</formula1>
    </dataValidation>
  </dataValidations>
  <pageMargins left="0.19685039370078741" right="0.19685039370078741" top="0.39370078740157483" bottom="0.39370078740157483" header="0.51181102362204722" footer="0"/>
  <pageSetup paperSize="9" scale="88" orientation="portrait" r:id="rId1"/>
  <headerFooter alignWithMargins="0">
    <oddFooter>&amp;F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Getranke!$A$1:$A$33</xm:f>
          </x14:formula1>
          <xm:sqref>D29:F42</xm:sqref>
        </x14:dataValidation>
        <x14:dataValidation type="list" showInputMessage="1" showErrorMessage="1">
          <x14:formula1>
            <xm:f>Frühstück!$A$1:$A$25</xm:f>
          </x14:formula1>
          <xm:sqref>D14:F24</xm:sqref>
        </x14:dataValidation>
        <x14:dataValidation type="list" allowBlank="1" showErrorMessage="1">
          <x14:formula1>
            <xm:f>Apero!$A$1:$A$68</xm:f>
          </x14:formula1>
          <xm:sqref>N14:P42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indexed="24"/>
  </sheetPr>
  <dimension ref="A1:G208"/>
  <sheetViews>
    <sheetView workbookViewId="0">
      <selection activeCell="B21" sqref="B21"/>
    </sheetView>
  </sheetViews>
  <sheetFormatPr baseColWidth="10" defaultRowHeight="12.75" x14ac:dyDescent="0.2"/>
  <cols>
    <col min="1" max="1" width="41.140625" style="85" customWidth="1"/>
    <col min="2" max="2" width="11.42578125" style="85"/>
    <col min="3" max="3" width="11.42578125" style="86"/>
    <col min="4" max="4" width="11.42578125" style="85"/>
    <col min="5" max="5" width="61" style="85" customWidth="1"/>
    <col min="6" max="6" width="11.42578125" style="85"/>
    <col min="7" max="7" width="11.42578125" style="86"/>
    <col min="8" max="16384" width="11.42578125" style="85"/>
  </cols>
  <sheetData>
    <row r="1" spans="1:7" x14ac:dyDescent="0.2">
      <c r="A1" s="84" t="s">
        <v>206</v>
      </c>
    </row>
    <row r="2" spans="1:7" x14ac:dyDescent="0.2">
      <c r="A2" s="87" t="s">
        <v>207</v>
      </c>
      <c r="B2" s="87" t="s">
        <v>100</v>
      </c>
      <c r="C2" s="88">
        <v>2.8</v>
      </c>
    </row>
    <row r="3" spans="1:7" x14ac:dyDescent="0.2">
      <c r="A3" s="87" t="s">
        <v>208</v>
      </c>
      <c r="B3" s="87" t="s">
        <v>209</v>
      </c>
      <c r="C3" s="88">
        <v>6.5</v>
      </c>
    </row>
    <row r="4" spans="1:7" x14ac:dyDescent="0.2">
      <c r="A4" s="87" t="s">
        <v>210</v>
      </c>
      <c r="B4" s="87" t="s">
        <v>100</v>
      </c>
      <c r="C4" s="88">
        <v>2.8</v>
      </c>
    </row>
    <row r="5" spans="1:7" x14ac:dyDescent="0.2">
      <c r="A5" s="87"/>
      <c r="B5" s="87"/>
      <c r="C5" s="88"/>
    </row>
    <row r="6" spans="1:7" x14ac:dyDescent="0.2">
      <c r="A6" s="84" t="s">
        <v>146</v>
      </c>
      <c r="B6" s="84" t="s">
        <v>2</v>
      </c>
      <c r="C6" s="84" t="s">
        <v>2</v>
      </c>
      <c r="E6" s="84"/>
    </row>
    <row r="7" spans="1:7" ht="25.5" x14ac:dyDescent="0.2">
      <c r="A7" s="85" t="s">
        <v>166</v>
      </c>
      <c r="B7" s="85" t="s">
        <v>94</v>
      </c>
      <c r="C7" s="86">
        <v>3.5</v>
      </c>
    </row>
    <row r="8" spans="1:7" x14ac:dyDescent="0.2">
      <c r="A8" s="89" t="s">
        <v>185</v>
      </c>
      <c r="B8" s="89" t="s">
        <v>94</v>
      </c>
      <c r="C8" s="90">
        <v>3</v>
      </c>
    </row>
    <row r="9" spans="1:7" x14ac:dyDescent="0.2">
      <c r="A9" s="85" t="s">
        <v>152</v>
      </c>
      <c r="B9" s="85" t="s">
        <v>94</v>
      </c>
      <c r="C9" s="86">
        <v>3.5</v>
      </c>
    </row>
    <row r="10" spans="1:7" x14ac:dyDescent="0.2">
      <c r="A10" s="2" t="s">
        <v>95</v>
      </c>
      <c r="B10" s="85" t="s">
        <v>94</v>
      </c>
      <c r="C10" s="3">
        <v>2.5</v>
      </c>
    </row>
    <row r="11" spans="1:7" ht="25.5" x14ac:dyDescent="0.2">
      <c r="A11" s="2" t="s">
        <v>184</v>
      </c>
      <c r="B11" s="85" t="s">
        <v>94</v>
      </c>
      <c r="C11" s="3">
        <v>4</v>
      </c>
      <c r="E11" s="2"/>
      <c r="F11" s="2"/>
      <c r="G11" s="3"/>
    </row>
    <row r="12" spans="1:7" ht="25.5" x14ac:dyDescent="0.2">
      <c r="A12" s="85" t="s">
        <v>211</v>
      </c>
      <c r="B12" s="85" t="s">
        <v>94</v>
      </c>
      <c r="C12" s="86">
        <v>4.5</v>
      </c>
      <c r="E12" s="2"/>
      <c r="F12" s="2"/>
      <c r="G12" s="3"/>
    </row>
    <row r="13" spans="1:7" x14ac:dyDescent="0.2">
      <c r="A13" s="89" t="s">
        <v>96</v>
      </c>
      <c r="B13" s="89" t="s">
        <v>94</v>
      </c>
      <c r="C13" s="90">
        <v>3.5</v>
      </c>
      <c r="E13" s="2"/>
      <c r="F13" s="2"/>
      <c r="G13" s="3"/>
    </row>
    <row r="14" spans="1:7" x14ac:dyDescent="0.2">
      <c r="A14" s="85" t="s">
        <v>183</v>
      </c>
      <c r="B14" s="85" t="s">
        <v>94</v>
      </c>
      <c r="C14" s="86">
        <v>3</v>
      </c>
      <c r="E14" s="2"/>
      <c r="F14" s="2"/>
      <c r="G14" s="3"/>
    </row>
    <row r="15" spans="1:7" x14ac:dyDescent="0.2">
      <c r="A15" s="85" t="s">
        <v>97</v>
      </c>
      <c r="B15" s="85" t="s">
        <v>94</v>
      </c>
      <c r="C15" s="86">
        <v>3.5</v>
      </c>
      <c r="E15" s="2"/>
      <c r="F15" s="2"/>
      <c r="G15" s="3"/>
    </row>
    <row r="16" spans="1:7" ht="25.5" x14ac:dyDescent="0.2">
      <c r="A16" s="85" t="s">
        <v>212</v>
      </c>
      <c r="B16" s="85" t="s">
        <v>94</v>
      </c>
      <c r="C16" s="86">
        <v>3</v>
      </c>
      <c r="E16" s="2"/>
      <c r="F16" s="2"/>
      <c r="G16" s="3"/>
    </row>
    <row r="17" spans="1:3" x14ac:dyDescent="0.2">
      <c r="A17" s="85" t="s">
        <v>98</v>
      </c>
      <c r="B17" s="85" t="s">
        <v>99</v>
      </c>
      <c r="C17" s="86">
        <v>12.5</v>
      </c>
    </row>
    <row r="18" spans="1:3" x14ac:dyDescent="0.2">
      <c r="A18" s="85" t="s">
        <v>205</v>
      </c>
      <c r="B18" s="85" t="s">
        <v>94</v>
      </c>
      <c r="C18" s="86">
        <v>3.5</v>
      </c>
    </row>
    <row r="20" spans="1:3" x14ac:dyDescent="0.2">
      <c r="A20" s="84" t="s">
        <v>147</v>
      </c>
    </row>
    <row r="21" spans="1:3" x14ac:dyDescent="0.2">
      <c r="A21" s="85" t="s">
        <v>213</v>
      </c>
      <c r="B21" s="85" t="s">
        <v>94</v>
      </c>
      <c r="C21" s="86">
        <v>3.5</v>
      </c>
    </row>
    <row r="22" spans="1:3" x14ac:dyDescent="0.2">
      <c r="A22" s="85" t="s">
        <v>182</v>
      </c>
      <c r="B22" s="85" t="s">
        <v>94</v>
      </c>
      <c r="C22" s="86">
        <v>4.5</v>
      </c>
    </row>
    <row r="23" spans="1:3" x14ac:dyDescent="0.2">
      <c r="A23" s="85" t="s">
        <v>171</v>
      </c>
      <c r="B23" s="85" t="s">
        <v>94</v>
      </c>
      <c r="C23" s="86">
        <v>3</v>
      </c>
    </row>
    <row r="24" spans="1:3" x14ac:dyDescent="0.2">
      <c r="A24" s="85" t="s">
        <v>214</v>
      </c>
      <c r="B24" s="85" t="s">
        <v>94</v>
      </c>
      <c r="C24" s="86">
        <v>3</v>
      </c>
    </row>
    <row r="25" spans="1:3" x14ac:dyDescent="0.2">
      <c r="A25" s="91" t="s">
        <v>170</v>
      </c>
      <c r="B25" s="85" t="s">
        <v>94</v>
      </c>
      <c r="C25" s="86">
        <v>3</v>
      </c>
    </row>
    <row r="26" spans="1:3" x14ac:dyDescent="0.2">
      <c r="A26" s="91" t="s">
        <v>101</v>
      </c>
      <c r="B26" s="85" t="s">
        <v>94</v>
      </c>
      <c r="C26" s="86">
        <v>3.5</v>
      </c>
    </row>
    <row r="27" spans="1:3" x14ac:dyDescent="0.2">
      <c r="A27" s="85" t="s">
        <v>2</v>
      </c>
      <c r="C27" s="85"/>
    </row>
    <row r="28" spans="1:3" x14ac:dyDescent="0.2">
      <c r="A28" s="84" t="s">
        <v>148</v>
      </c>
    </row>
    <row r="29" spans="1:3" ht="25.5" x14ac:dyDescent="0.2">
      <c r="A29" s="85" t="s">
        <v>203</v>
      </c>
      <c r="B29" s="85" t="s">
        <v>94</v>
      </c>
      <c r="C29" s="86">
        <v>3</v>
      </c>
    </row>
    <row r="30" spans="1:3" ht="25.5" x14ac:dyDescent="0.2">
      <c r="A30" s="89" t="s">
        <v>204</v>
      </c>
      <c r="B30" s="89" t="s">
        <v>94</v>
      </c>
      <c r="C30" s="90">
        <v>3.5</v>
      </c>
    </row>
    <row r="31" spans="1:3" x14ac:dyDescent="0.2">
      <c r="A31" s="92"/>
      <c r="B31" s="92"/>
      <c r="C31" s="93"/>
    </row>
    <row r="32" spans="1:3" x14ac:dyDescent="0.2">
      <c r="A32" s="84" t="s">
        <v>215</v>
      </c>
    </row>
    <row r="33" spans="1:5" x14ac:dyDescent="0.2">
      <c r="A33" s="85" t="s">
        <v>153</v>
      </c>
      <c r="B33" s="85" t="s">
        <v>94</v>
      </c>
      <c r="C33" s="86">
        <v>2.5</v>
      </c>
    </row>
    <row r="34" spans="1:5" x14ac:dyDescent="0.2">
      <c r="A34" s="85" t="s">
        <v>154</v>
      </c>
      <c r="B34" s="85" t="s">
        <v>94</v>
      </c>
      <c r="C34" s="86">
        <v>2.5</v>
      </c>
    </row>
    <row r="35" spans="1:5" x14ac:dyDescent="0.2">
      <c r="A35" s="85" t="s">
        <v>172</v>
      </c>
      <c r="B35" s="85" t="s">
        <v>94</v>
      </c>
      <c r="C35" s="86">
        <v>3.5</v>
      </c>
    </row>
    <row r="36" spans="1:5" x14ac:dyDescent="0.2">
      <c r="A36" s="85" t="s">
        <v>173</v>
      </c>
      <c r="B36" s="85" t="s">
        <v>94</v>
      </c>
      <c r="C36" s="86">
        <v>3</v>
      </c>
    </row>
    <row r="37" spans="1:5" ht="25.5" x14ac:dyDescent="0.2">
      <c r="A37" s="85" t="s">
        <v>174</v>
      </c>
      <c r="B37" s="85" t="s">
        <v>94</v>
      </c>
      <c r="C37" s="86">
        <v>3.5</v>
      </c>
    </row>
    <row r="38" spans="1:5" ht="25.5" x14ac:dyDescent="0.2">
      <c r="A38" s="85" t="s">
        <v>175</v>
      </c>
      <c r="B38" s="85" t="s">
        <v>94</v>
      </c>
      <c r="C38" s="86">
        <v>4</v>
      </c>
    </row>
    <row r="40" spans="1:5" x14ac:dyDescent="0.2">
      <c r="A40" s="84" t="s">
        <v>216</v>
      </c>
    </row>
    <row r="41" spans="1:5" x14ac:dyDescent="0.2">
      <c r="A41" s="85" t="s">
        <v>217</v>
      </c>
      <c r="B41" s="85" t="s">
        <v>94</v>
      </c>
      <c r="C41" s="86">
        <v>6.5</v>
      </c>
    </row>
    <row r="42" spans="1:5" x14ac:dyDescent="0.2">
      <c r="A42" s="85" t="s">
        <v>218</v>
      </c>
      <c r="B42" s="85" t="s">
        <v>94</v>
      </c>
      <c r="C42" s="86">
        <v>5</v>
      </c>
    </row>
    <row r="43" spans="1:5" x14ac:dyDescent="0.2">
      <c r="A43" s="85" t="s">
        <v>219</v>
      </c>
      <c r="B43" s="85" t="s">
        <v>94</v>
      </c>
      <c r="C43" s="86">
        <v>4.5</v>
      </c>
      <c r="E43" s="84"/>
    </row>
    <row r="44" spans="1:5" x14ac:dyDescent="0.2">
      <c r="E44" s="84"/>
    </row>
    <row r="45" spans="1:5" x14ac:dyDescent="0.2">
      <c r="A45" s="84" t="s">
        <v>220</v>
      </c>
    </row>
    <row r="46" spans="1:5" ht="25.5" x14ac:dyDescent="0.2">
      <c r="A46" s="85" t="s">
        <v>176</v>
      </c>
      <c r="B46" s="85" t="s">
        <v>94</v>
      </c>
      <c r="C46" s="86">
        <v>125</v>
      </c>
    </row>
    <row r="47" spans="1:5" ht="25.5" x14ac:dyDescent="0.2">
      <c r="A47" s="85" t="s">
        <v>177</v>
      </c>
      <c r="B47" s="85" t="s">
        <v>94</v>
      </c>
      <c r="C47" s="86">
        <v>135</v>
      </c>
    </row>
    <row r="48" spans="1:5" ht="25.5" x14ac:dyDescent="0.2">
      <c r="A48" s="85" t="s">
        <v>178</v>
      </c>
      <c r="B48" s="85" t="s">
        <v>94</v>
      </c>
      <c r="C48" s="86">
        <v>90</v>
      </c>
    </row>
    <row r="49" spans="1:3" ht="38.25" x14ac:dyDescent="0.2">
      <c r="A49" s="85" t="s">
        <v>179</v>
      </c>
      <c r="B49" s="85" t="s">
        <v>94</v>
      </c>
      <c r="C49" s="86">
        <v>100</v>
      </c>
    </row>
    <row r="50" spans="1:3" ht="25.5" x14ac:dyDescent="0.2">
      <c r="A50" s="85" t="s">
        <v>180</v>
      </c>
      <c r="B50" s="85" t="s">
        <v>94</v>
      </c>
      <c r="C50" s="86">
        <v>59</v>
      </c>
    </row>
    <row r="51" spans="1:3" ht="38.25" x14ac:dyDescent="0.2">
      <c r="A51" s="85" t="s">
        <v>181</v>
      </c>
      <c r="B51" s="85" t="s">
        <v>94</v>
      </c>
      <c r="C51" s="86">
        <v>69</v>
      </c>
    </row>
    <row r="53" spans="1:3" x14ac:dyDescent="0.2">
      <c r="A53" s="94" t="s">
        <v>221</v>
      </c>
    </row>
    <row r="54" spans="1:3" x14ac:dyDescent="0.2">
      <c r="A54" s="85" t="s">
        <v>223</v>
      </c>
      <c r="B54" s="85" t="s">
        <v>94</v>
      </c>
      <c r="C54" s="86">
        <v>3.5</v>
      </c>
    </row>
    <row r="55" spans="1:3" ht="25.5" x14ac:dyDescent="0.2">
      <c r="A55" s="95" t="s">
        <v>222</v>
      </c>
      <c r="B55" s="85" t="s">
        <v>94</v>
      </c>
      <c r="C55" s="86">
        <v>4.5</v>
      </c>
    </row>
    <row r="56" spans="1:3" x14ac:dyDescent="0.2">
      <c r="A56" s="95" t="s">
        <v>224</v>
      </c>
      <c r="B56" s="85" t="s">
        <v>94</v>
      </c>
      <c r="C56" s="86">
        <v>3.5</v>
      </c>
    </row>
    <row r="57" spans="1:3" x14ac:dyDescent="0.2">
      <c r="A57" s="85" t="s">
        <v>225</v>
      </c>
      <c r="B57" s="85" t="s">
        <v>94</v>
      </c>
      <c r="C57" s="86">
        <v>3.5</v>
      </c>
    </row>
    <row r="58" spans="1:3" ht="25.5" x14ac:dyDescent="0.2">
      <c r="A58" s="85" t="s">
        <v>226</v>
      </c>
      <c r="B58" s="85" t="s">
        <v>94</v>
      </c>
      <c r="C58" s="86">
        <v>3.5</v>
      </c>
    </row>
    <row r="59" spans="1:3" ht="25.5" x14ac:dyDescent="0.2">
      <c r="A59" s="85" t="s">
        <v>227</v>
      </c>
      <c r="B59" s="85" t="s">
        <v>94</v>
      </c>
      <c r="C59" s="86">
        <v>3.5</v>
      </c>
    </row>
    <row r="60" spans="1:3" ht="25.5" x14ac:dyDescent="0.2">
      <c r="A60" s="85" t="s">
        <v>228</v>
      </c>
      <c r="B60" s="85" t="s">
        <v>94</v>
      </c>
      <c r="C60" s="86">
        <v>3.5</v>
      </c>
    </row>
    <row r="61" spans="1:3" ht="25.5" x14ac:dyDescent="0.2">
      <c r="A61" s="85" t="s">
        <v>229</v>
      </c>
      <c r="B61" s="85" t="s">
        <v>94</v>
      </c>
      <c r="C61" s="86">
        <v>3.5</v>
      </c>
    </row>
    <row r="62" spans="1:3" x14ac:dyDescent="0.2">
      <c r="A62" s="85" t="s">
        <v>2</v>
      </c>
      <c r="C62" s="85"/>
    </row>
    <row r="63" spans="1:3" x14ac:dyDescent="0.2">
      <c r="A63" s="84" t="s">
        <v>230</v>
      </c>
    </row>
    <row r="64" spans="1:3" x14ac:dyDescent="0.2">
      <c r="A64" s="85" t="s">
        <v>231</v>
      </c>
      <c r="B64" s="85" t="s">
        <v>94</v>
      </c>
      <c r="C64" s="86">
        <v>3.5</v>
      </c>
    </row>
    <row r="65" spans="1:5" x14ac:dyDescent="0.2">
      <c r="A65" s="85" t="s">
        <v>232</v>
      </c>
      <c r="B65" s="85" t="s">
        <v>94</v>
      </c>
      <c r="C65" s="86">
        <v>3</v>
      </c>
    </row>
    <row r="66" spans="1:5" x14ac:dyDescent="0.2">
      <c r="A66" s="85" t="s">
        <v>187</v>
      </c>
      <c r="B66" s="85" t="s">
        <v>94</v>
      </c>
      <c r="C66" s="86">
        <v>3</v>
      </c>
    </row>
    <row r="67" spans="1:5" x14ac:dyDescent="0.2">
      <c r="A67" s="85" t="s">
        <v>186</v>
      </c>
      <c r="B67" s="85" t="s">
        <v>94</v>
      </c>
      <c r="C67" s="86">
        <v>3</v>
      </c>
      <c r="E67" s="84"/>
    </row>
    <row r="68" spans="1:5" x14ac:dyDescent="0.2">
      <c r="A68" s="85" t="s">
        <v>102</v>
      </c>
      <c r="B68" s="85" t="s">
        <v>94</v>
      </c>
      <c r="C68" s="86">
        <v>3</v>
      </c>
    </row>
    <row r="69" spans="1:5" x14ac:dyDescent="0.2">
      <c r="A69" s="85" t="s">
        <v>2</v>
      </c>
    </row>
    <row r="70" spans="1:5" x14ac:dyDescent="0.2">
      <c r="C70" s="85"/>
    </row>
    <row r="71" spans="1:5" x14ac:dyDescent="0.2">
      <c r="C71" s="85"/>
    </row>
    <row r="72" spans="1:5" x14ac:dyDescent="0.2">
      <c r="C72" s="85"/>
    </row>
    <row r="73" spans="1:5" x14ac:dyDescent="0.2">
      <c r="C73" s="85"/>
    </row>
    <row r="74" spans="1:5" x14ac:dyDescent="0.2">
      <c r="C74" s="85"/>
    </row>
    <row r="75" spans="1:5" x14ac:dyDescent="0.2">
      <c r="C75" s="85"/>
    </row>
    <row r="76" spans="1:5" x14ac:dyDescent="0.2">
      <c r="C76" s="85"/>
    </row>
    <row r="77" spans="1:5" x14ac:dyDescent="0.2">
      <c r="C77" s="85"/>
    </row>
    <row r="79" spans="1:5" x14ac:dyDescent="0.2">
      <c r="A79" s="95"/>
    </row>
    <row r="85" spans="1:5" x14ac:dyDescent="0.2">
      <c r="E85" s="84"/>
    </row>
    <row r="87" spans="1:5" x14ac:dyDescent="0.2">
      <c r="A87" s="95"/>
    </row>
    <row r="90" spans="1:5" x14ac:dyDescent="0.2">
      <c r="A90" s="95"/>
    </row>
    <row r="93" spans="1:5" x14ac:dyDescent="0.2">
      <c r="E93" s="84"/>
    </row>
    <row r="97" spans="1:5" x14ac:dyDescent="0.2">
      <c r="A97" s="95"/>
      <c r="E97" s="84"/>
    </row>
    <row r="99" spans="1:5" x14ac:dyDescent="0.2">
      <c r="A99" s="95"/>
    </row>
    <row r="102" spans="1:5" x14ac:dyDescent="0.2">
      <c r="A102" s="95"/>
    </row>
    <row r="169" spans="5:7" x14ac:dyDescent="0.2">
      <c r="G169" s="96"/>
    </row>
    <row r="170" spans="5:7" x14ac:dyDescent="0.2">
      <c r="E170" s="96"/>
      <c r="F170" s="96"/>
    </row>
    <row r="173" spans="5:7" x14ac:dyDescent="0.2">
      <c r="E173" s="95"/>
    </row>
    <row r="175" spans="5:7" x14ac:dyDescent="0.2">
      <c r="E175" s="95"/>
    </row>
    <row r="176" spans="5:7" ht="54" customHeight="1" x14ac:dyDescent="0.2"/>
    <row r="177" spans="5:5" x14ac:dyDescent="0.2">
      <c r="E177" s="95"/>
    </row>
    <row r="181" spans="5:5" x14ac:dyDescent="0.2">
      <c r="E181" s="95"/>
    </row>
    <row r="185" spans="5:5" x14ac:dyDescent="0.2">
      <c r="E185" s="95"/>
    </row>
    <row r="193" spans="5:5" x14ac:dyDescent="0.2">
      <c r="E193" s="95"/>
    </row>
    <row r="196" spans="5:5" x14ac:dyDescent="0.2">
      <c r="E196" s="95"/>
    </row>
    <row r="203" spans="5:5" x14ac:dyDescent="0.2">
      <c r="E203" s="95"/>
    </row>
    <row r="205" spans="5:5" x14ac:dyDescent="0.2">
      <c r="E205" s="95"/>
    </row>
    <row r="208" spans="5:5" x14ac:dyDescent="0.2">
      <c r="E208" s="95"/>
    </row>
  </sheetData>
  <sheetProtection algorithmName="SHA-512" hashValue="Mb0toYWGIi4/6B+kp3OGULbGWdB37nK9gccqEA48i5308sZGIfbZhofyZgusMqsTGzO3UmlpYgzWuZ9/WwmUzg==" saltValue="GxM28A4DsgY1Kc+Y8QPh1Q==" spinCount="100000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locked="0" defaultSize="0" print="0" autoFill="0" autoPict="0" altText="Leere Ausblenden">
                <anchor moveWithCells="1" sizeWithCells="1">
                  <from>
                    <xdr:col>4</xdr:col>
                    <xdr:colOff>19050</xdr:colOff>
                    <xdr:row>0</xdr:row>
                    <xdr:rowOff>0</xdr:rowOff>
                  </from>
                  <to>
                    <xdr:col>4</xdr:col>
                    <xdr:colOff>1457325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locked="0" defaultSize="0" print="0" autoFill="0" autoPict="0" altText="Leere Ausblenden">
                <anchor moveWithCells="1" sizeWithCells="1">
                  <from>
                    <xdr:col>4</xdr:col>
                    <xdr:colOff>19050</xdr:colOff>
                    <xdr:row>0</xdr:row>
                    <xdr:rowOff>0</xdr:rowOff>
                  </from>
                  <to>
                    <xdr:col>4</xdr:col>
                    <xdr:colOff>1457325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tabColor indexed="52"/>
  </sheetPr>
  <dimension ref="A1:G208"/>
  <sheetViews>
    <sheetView zoomScaleNormal="100" workbookViewId="0">
      <selection activeCell="C11" sqref="C11"/>
    </sheetView>
  </sheetViews>
  <sheetFormatPr baseColWidth="10" defaultRowHeight="12.75" x14ac:dyDescent="0.2"/>
  <cols>
    <col min="1" max="2" width="22.28515625" style="85" customWidth="1"/>
    <col min="3" max="3" width="11.42578125" style="86"/>
    <col min="4" max="4" width="11.42578125" style="85"/>
    <col min="5" max="5" width="61" style="85" customWidth="1"/>
    <col min="6" max="6" width="11.42578125" style="85"/>
    <col min="7" max="7" width="11.42578125" style="86"/>
    <col min="8" max="16384" width="11.42578125" style="85"/>
  </cols>
  <sheetData>
    <row r="1" spans="1:5" x14ac:dyDescent="0.2">
      <c r="A1" s="84" t="s">
        <v>243</v>
      </c>
    </row>
    <row r="2" spans="1:5" x14ac:dyDescent="0.2">
      <c r="A2" s="85" t="s">
        <v>244</v>
      </c>
      <c r="B2" s="85" t="s">
        <v>248</v>
      </c>
      <c r="C2" s="86">
        <v>35</v>
      </c>
    </row>
    <row r="3" spans="1:5" ht="25.5" x14ac:dyDescent="0.2">
      <c r="A3" s="85" t="s">
        <v>245</v>
      </c>
      <c r="B3" s="85" t="s">
        <v>248</v>
      </c>
      <c r="C3" s="86">
        <v>25</v>
      </c>
    </row>
    <row r="4" spans="1:5" x14ac:dyDescent="0.2">
      <c r="A4" s="85" t="s">
        <v>246</v>
      </c>
      <c r="B4" s="85" t="s">
        <v>248</v>
      </c>
      <c r="C4" s="86">
        <v>35</v>
      </c>
    </row>
    <row r="5" spans="1:5" x14ac:dyDescent="0.2">
      <c r="A5" s="85" t="s">
        <v>247</v>
      </c>
      <c r="B5" s="85" t="s">
        <v>248</v>
      </c>
      <c r="C5" s="86">
        <v>25</v>
      </c>
    </row>
    <row r="7" spans="1:5" x14ac:dyDescent="0.2">
      <c r="A7" s="84" t="s">
        <v>249</v>
      </c>
    </row>
    <row r="8" spans="1:5" x14ac:dyDescent="0.2">
      <c r="A8" s="85" t="s">
        <v>250</v>
      </c>
      <c r="B8" s="85" t="s">
        <v>201</v>
      </c>
      <c r="C8" s="86">
        <v>3.4</v>
      </c>
    </row>
    <row r="9" spans="1:5" x14ac:dyDescent="0.2">
      <c r="A9" s="85" t="s">
        <v>251</v>
      </c>
      <c r="B9" s="85" t="s">
        <v>201</v>
      </c>
      <c r="C9" s="86">
        <v>3.4</v>
      </c>
    </row>
    <row r="10" spans="1:5" ht="25.5" x14ac:dyDescent="0.2">
      <c r="A10" s="85" t="s">
        <v>252</v>
      </c>
      <c r="B10" s="85" t="s">
        <v>201</v>
      </c>
      <c r="C10" s="86">
        <v>3.4</v>
      </c>
    </row>
    <row r="11" spans="1:5" x14ac:dyDescent="0.2">
      <c r="A11" s="85" t="s">
        <v>253</v>
      </c>
      <c r="B11" s="85" t="s">
        <v>201</v>
      </c>
      <c r="C11" s="86">
        <v>3.9</v>
      </c>
      <c r="D11" s="85" t="s">
        <v>2</v>
      </c>
    </row>
    <row r="12" spans="1:5" x14ac:dyDescent="0.2">
      <c r="B12" s="84"/>
    </row>
    <row r="13" spans="1:5" x14ac:dyDescent="0.2">
      <c r="A13" s="84" t="s">
        <v>254</v>
      </c>
      <c r="B13" s="84"/>
    </row>
    <row r="14" spans="1:5" x14ac:dyDescent="0.2">
      <c r="A14" s="85" t="s">
        <v>200</v>
      </c>
      <c r="B14" s="85" t="s">
        <v>255</v>
      </c>
      <c r="C14" s="86">
        <v>3</v>
      </c>
    </row>
    <row r="15" spans="1:5" ht="25.5" x14ac:dyDescent="0.2">
      <c r="A15" s="85" t="s">
        <v>256</v>
      </c>
      <c r="B15" s="85" t="s">
        <v>255</v>
      </c>
      <c r="C15" s="86">
        <v>3</v>
      </c>
    </row>
    <row r="16" spans="1:5" x14ac:dyDescent="0.2">
      <c r="A16" s="85" t="s">
        <v>199</v>
      </c>
      <c r="B16" s="85" t="s">
        <v>198</v>
      </c>
      <c r="C16" s="86">
        <v>6.5</v>
      </c>
      <c r="E16" s="84"/>
    </row>
    <row r="17" spans="1:5" x14ac:dyDescent="0.2">
      <c r="E17" s="84"/>
    </row>
    <row r="18" spans="1:5" ht="25.5" x14ac:dyDescent="0.2">
      <c r="A18" s="84" t="s">
        <v>257</v>
      </c>
    </row>
    <row r="19" spans="1:5" x14ac:dyDescent="0.2">
      <c r="A19" s="85" t="s">
        <v>258</v>
      </c>
      <c r="B19" s="85" t="s">
        <v>202</v>
      </c>
      <c r="C19" s="86">
        <v>77</v>
      </c>
    </row>
    <row r="20" spans="1:5" x14ac:dyDescent="0.2">
      <c r="A20" s="85" t="s">
        <v>259</v>
      </c>
      <c r="B20" s="85" t="s">
        <v>202</v>
      </c>
      <c r="C20" s="86">
        <v>38</v>
      </c>
    </row>
    <row r="22" spans="1:5" x14ac:dyDescent="0.2">
      <c r="A22" s="84" t="s">
        <v>260</v>
      </c>
      <c r="B22" s="85" t="s">
        <v>202</v>
      </c>
    </row>
    <row r="23" spans="1:5" x14ac:dyDescent="0.2">
      <c r="A23" s="85" t="s">
        <v>261</v>
      </c>
      <c r="B23" s="85" t="s">
        <v>202</v>
      </c>
      <c r="C23" s="86">
        <v>35</v>
      </c>
    </row>
    <row r="24" spans="1:5" x14ac:dyDescent="0.2">
      <c r="A24" s="85" t="s">
        <v>262</v>
      </c>
      <c r="B24" s="85" t="s">
        <v>202</v>
      </c>
      <c r="C24" s="86">
        <v>55</v>
      </c>
    </row>
    <row r="25" spans="1:5" x14ac:dyDescent="0.2">
      <c r="A25" s="85" t="s">
        <v>263</v>
      </c>
      <c r="B25" s="85" t="s">
        <v>202</v>
      </c>
      <c r="C25" s="86">
        <v>39</v>
      </c>
    </row>
    <row r="26" spans="1:5" x14ac:dyDescent="0.2">
      <c r="A26" s="85" t="s">
        <v>264</v>
      </c>
      <c r="B26" s="85" t="s">
        <v>202</v>
      </c>
      <c r="C26" s="86">
        <v>44</v>
      </c>
      <c r="E26" s="84"/>
    </row>
    <row r="27" spans="1:5" x14ac:dyDescent="0.2">
      <c r="A27" s="85" t="s">
        <v>2</v>
      </c>
    </row>
    <row r="28" spans="1:5" x14ac:dyDescent="0.2">
      <c r="A28" s="84" t="s">
        <v>265</v>
      </c>
      <c r="B28" s="85" t="s">
        <v>202</v>
      </c>
      <c r="C28" s="86" t="s">
        <v>2</v>
      </c>
    </row>
    <row r="29" spans="1:5" x14ac:dyDescent="0.2">
      <c r="A29" s="89" t="s">
        <v>266</v>
      </c>
      <c r="B29" s="85" t="s">
        <v>202</v>
      </c>
      <c r="C29" s="86">
        <v>44</v>
      </c>
    </row>
    <row r="30" spans="1:5" x14ac:dyDescent="0.2">
      <c r="A30" s="89" t="s">
        <v>267</v>
      </c>
      <c r="B30" s="85" t="s">
        <v>202</v>
      </c>
      <c r="C30" s="86">
        <v>57</v>
      </c>
    </row>
    <row r="31" spans="1:5" x14ac:dyDescent="0.2">
      <c r="A31" s="89" t="s">
        <v>268</v>
      </c>
      <c r="B31" s="85" t="s">
        <v>202</v>
      </c>
      <c r="C31" s="86">
        <v>45</v>
      </c>
    </row>
    <row r="32" spans="1:5" x14ac:dyDescent="0.2">
      <c r="A32" s="89" t="s">
        <v>269</v>
      </c>
      <c r="B32" s="85" t="s">
        <v>202</v>
      </c>
      <c r="C32" s="86">
        <v>40</v>
      </c>
    </row>
    <row r="33" spans="1:5" x14ac:dyDescent="0.2">
      <c r="A33" s="89" t="s">
        <v>270</v>
      </c>
      <c r="B33" s="85" t="s">
        <v>202</v>
      </c>
      <c r="C33" s="86">
        <v>48.5</v>
      </c>
    </row>
    <row r="43" spans="1:5" x14ac:dyDescent="0.2">
      <c r="E43" s="84"/>
    </row>
    <row r="44" spans="1:5" x14ac:dyDescent="0.2">
      <c r="E44" s="84"/>
    </row>
    <row r="59" spans="5:5" ht="15.75" x14ac:dyDescent="0.25">
      <c r="E59" s="97"/>
    </row>
    <row r="60" spans="5:5" x14ac:dyDescent="0.2">
      <c r="E60" s="84"/>
    </row>
    <row r="75" spans="1:5" x14ac:dyDescent="0.2">
      <c r="E75" s="84"/>
    </row>
    <row r="78" spans="1:5" x14ac:dyDescent="0.2">
      <c r="A78" s="142"/>
      <c r="B78" s="142"/>
      <c r="C78" s="142"/>
    </row>
    <row r="79" spans="1:5" x14ac:dyDescent="0.2">
      <c r="E79" s="84"/>
    </row>
    <row r="81" spans="1:5" x14ac:dyDescent="0.2">
      <c r="A81" s="95"/>
      <c r="B81" s="95"/>
    </row>
    <row r="83" spans="1:5" x14ac:dyDescent="0.2">
      <c r="A83" s="95"/>
      <c r="B83" s="95"/>
    </row>
    <row r="85" spans="1:5" x14ac:dyDescent="0.2">
      <c r="A85" s="95"/>
      <c r="B85" s="95"/>
      <c r="E85" s="84"/>
    </row>
    <row r="89" spans="1:5" x14ac:dyDescent="0.2">
      <c r="A89" s="95"/>
      <c r="B89" s="95"/>
    </row>
    <row r="93" spans="1:5" x14ac:dyDescent="0.2">
      <c r="A93" s="95"/>
      <c r="B93" s="95"/>
      <c r="E93" s="84"/>
    </row>
    <row r="97" spans="1:5" x14ac:dyDescent="0.2">
      <c r="E97" s="84"/>
    </row>
    <row r="101" spans="1:5" x14ac:dyDescent="0.2">
      <c r="A101" s="95"/>
      <c r="B101" s="95"/>
    </row>
    <row r="104" spans="1:5" x14ac:dyDescent="0.2">
      <c r="A104" s="95"/>
      <c r="B104" s="95"/>
    </row>
    <row r="111" spans="1:5" x14ac:dyDescent="0.2">
      <c r="A111" s="95"/>
      <c r="B111" s="95"/>
    </row>
    <row r="113" spans="1:2" x14ac:dyDescent="0.2">
      <c r="A113" s="95"/>
      <c r="B113" s="95"/>
    </row>
    <row r="116" spans="1:2" x14ac:dyDescent="0.2">
      <c r="A116" s="95"/>
      <c r="B116" s="95"/>
    </row>
    <row r="170" spans="5:7" x14ac:dyDescent="0.2">
      <c r="E170" s="142"/>
      <c r="F170" s="142"/>
      <c r="G170" s="142"/>
    </row>
    <row r="172" spans="5:7" ht="54" customHeight="1" x14ac:dyDescent="0.2"/>
    <row r="173" spans="5:7" x14ac:dyDescent="0.2">
      <c r="E173" s="95"/>
    </row>
    <row r="175" spans="5:7" x14ac:dyDescent="0.2">
      <c r="E175" s="95"/>
    </row>
    <row r="177" spans="5:5" x14ac:dyDescent="0.2">
      <c r="E177" s="95"/>
    </row>
    <row r="181" spans="5:5" x14ac:dyDescent="0.2">
      <c r="E181" s="95"/>
    </row>
    <row r="185" spans="5:5" x14ac:dyDescent="0.2">
      <c r="E185" s="95"/>
    </row>
    <row r="193" spans="5:5" x14ac:dyDescent="0.2">
      <c r="E193" s="95"/>
    </row>
    <row r="196" spans="5:5" x14ac:dyDescent="0.2">
      <c r="E196" s="95"/>
    </row>
    <row r="203" spans="5:5" x14ac:dyDescent="0.2">
      <c r="E203" s="95"/>
    </row>
    <row r="205" spans="5:5" x14ac:dyDescent="0.2">
      <c r="E205" s="95"/>
    </row>
    <row r="208" spans="5:5" x14ac:dyDescent="0.2">
      <c r="E208" s="95"/>
    </row>
  </sheetData>
  <sheetProtection algorithmName="SHA-512" hashValue="lpWMEz2LjLh2aaKiR0aqX+WrviUy784K5mZErizJEzpx3FAl5mkODItyZqY4DpHt+tlTZkfpEXKjbw43IZLJng==" saltValue="Id5jfx2g6aU9cHuqLxFZTA==" spinCount="100000" sheet="1" objects="1" scenarios="1"/>
  <dataConsolidate/>
  <mergeCells count="2">
    <mergeCell ref="A78:C78"/>
    <mergeCell ref="E170:G170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locked="0" defaultSize="0" print="0" autoFill="0" autoPict="0" altText="Leere Ausblenden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locked="0" defaultSize="0" print="0" autoFill="0" autoPict="0" altText="Leere Ausblenden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indexed="45"/>
  </sheetPr>
  <dimension ref="A1:G173"/>
  <sheetViews>
    <sheetView workbookViewId="0">
      <selection activeCell="C18" sqref="C18"/>
    </sheetView>
  </sheetViews>
  <sheetFormatPr baseColWidth="10" defaultRowHeight="12.75" x14ac:dyDescent="0.2"/>
  <cols>
    <col min="1" max="1" width="28" style="85" customWidth="1"/>
    <col min="2" max="2" width="9.28515625" style="85" customWidth="1"/>
    <col min="3" max="3" width="8" style="86" customWidth="1"/>
    <col min="4" max="4" width="11.42578125" style="85"/>
    <col min="5" max="5" width="61" style="85" customWidth="1"/>
    <col min="6" max="6" width="11.42578125" style="85"/>
    <col min="7" max="7" width="11.42578125" style="86"/>
    <col min="8" max="16384" width="11.42578125" style="85"/>
  </cols>
  <sheetData>
    <row r="1" spans="1:5" x14ac:dyDescent="0.2">
      <c r="A1" s="98" t="s">
        <v>19</v>
      </c>
      <c r="B1" s="99"/>
      <c r="C1" s="86" t="s">
        <v>2</v>
      </c>
      <c r="D1" s="85" t="s">
        <v>2</v>
      </c>
      <c r="E1" s="84"/>
    </row>
    <row r="2" spans="1:5" x14ac:dyDescent="0.2">
      <c r="A2" s="85" t="s">
        <v>11</v>
      </c>
      <c r="B2" s="85" t="s">
        <v>94</v>
      </c>
      <c r="C2" s="86">
        <v>1.7</v>
      </c>
    </row>
    <row r="3" spans="1:5" x14ac:dyDescent="0.2">
      <c r="A3" s="85" t="s">
        <v>10</v>
      </c>
      <c r="B3" s="85" t="s">
        <v>94</v>
      </c>
      <c r="C3" s="86">
        <v>1.7</v>
      </c>
    </row>
    <row r="4" spans="1:5" x14ac:dyDescent="0.2">
      <c r="A4" s="85" t="s">
        <v>9</v>
      </c>
      <c r="B4" s="85" t="s">
        <v>94</v>
      </c>
      <c r="C4" s="86">
        <v>1.7</v>
      </c>
      <c r="E4" s="84"/>
    </row>
    <row r="5" spans="1:5" x14ac:dyDescent="0.2">
      <c r="A5" s="85" t="s">
        <v>22</v>
      </c>
      <c r="B5" s="85" t="s">
        <v>94</v>
      </c>
      <c r="C5" s="86">
        <v>1.7</v>
      </c>
      <c r="E5" s="84"/>
    </row>
    <row r="6" spans="1:5" x14ac:dyDescent="0.2">
      <c r="A6" s="85" t="s">
        <v>23</v>
      </c>
      <c r="B6" s="85" t="s">
        <v>94</v>
      </c>
      <c r="C6" s="86">
        <v>1.7</v>
      </c>
      <c r="E6" s="84"/>
    </row>
    <row r="7" spans="1:5" x14ac:dyDescent="0.2">
      <c r="A7" s="85" t="s">
        <v>72</v>
      </c>
      <c r="B7" s="85" t="s">
        <v>94</v>
      </c>
      <c r="C7" s="86">
        <v>2.2999999999999998</v>
      </c>
    </row>
    <row r="8" spans="1:5" x14ac:dyDescent="0.2">
      <c r="A8" s="85" t="s">
        <v>73</v>
      </c>
      <c r="B8" s="85" t="s">
        <v>94</v>
      </c>
      <c r="C8" s="86">
        <v>2.2999999999999998</v>
      </c>
    </row>
    <row r="9" spans="1:5" x14ac:dyDescent="0.2">
      <c r="A9" s="85" t="s">
        <v>75</v>
      </c>
      <c r="B9" s="85" t="s">
        <v>94</v>
      </c>
      <c r="C9" s="86">
        <v>2.2999999999999998</v>
      </c>
      <c r="E9" s="84"/>
    </row>
    <row r="10" spans="1:5" x14ac:dyDescent="0.2">
      <c r="A10" s="85" t="s">
        <v>74</v>
      </c>
      <c r="B10" s="85" t="s">
        <v>94</v>
      </c>
      <c r="C10" s="86">
        <v>2</v>
      </c>
      <c r="E10" s="84"/>
    </row>
    <row r="11" spans="1:5" x14ac:dyDescent="0.2">
      <c r="A11" s="85" t="s">
        <v>5</v>
      </c>
      <c r="B11" s="85" t="s">
        <v>94</v>
      </c>
      <c r="C11" s="86">
        <v>3</v>
      </c>
      <c r="E11" s="84"/>
    </row>
    <row r="12" spans="1:5" x14ac:dyDescent="0.2">
      <c r="A12" s="85" t="s">
        <v>25</v>
      </c>
      <c r="B12" s="85" t="s">
        <v>94</v>
      </c>
      <c r="C12" s="86">
        <v>2.8</v>
      </c>
    </row>
    <row r="13" spans="1:5" x14ac:dyDescent="0.2">
      <c r="A13" s="85" t="s">
        <v>150</v>
      </c>
      <c r="B13" s="85" t="s">
        <v>94</v>
      </c>
      <c r="C13" s="86">
        <v>2</v>
      </c>
    </row>
    <row r="14" spans="1:5" x14ac:dyDescent="0.2">
      <c r="A14" s="85" t="s">
        <v>24</v>
      </c>
      <c r="B14" s="85" t="s">
        <v>94</v>
      </c>
      <c r="C14" s="86">
        <v>3</v>
      </c>
      <c r="E14" s="84"/>
    </row>
    <row r="15" spans="1:5" x14ac:dyDescent="0.2">
      <c r="A15" s="85" t="s">
        <v>151</v>
      </c>
      <c r="B15" s="85" t="s">
        <v>94</v>
      </c>
      <c r="C15" s="86">
        <v>2.8</v>
      </c>
      <c r="E15" s="84"/>
    </row>
    <row r="16" spans="1:5" x14ac:dyDescent="0.2">
      <c r="A16" s="85" t="s">
        <v>2</v>
      </c>
      <c r="E16" s="84"/>
    </row>
    <row r="17" spans="1:5" x14ac:dyDescent="0.2">
      <c r="A17" s="84" t="s">
        <v>234</v>
      </c>
    </row>
    <row r="18" spans="1:5" x14ac:dyDescent="0.2">
      <c r="A18" s="85" t="s">
        <v>235</v>
      </c>
      <c r="B18" s="85" t="s">
        <v>99</v>
      </c>
      <c r="C18" s="86">
        <v>5</v>
      </c>
    </row>
    <row r="19" spans="1:5" x14ac:dyDescent="0.2">
      <c r="A19" s="85" t="s">
        <v>236</v>
      </c>
      <c r="B19" s="85" t="s">
        <v>99</v>
      </c>
      <c r="C19" s="86">
        <v>15</v>
      </c>
      <c r="E19" s="84"/>
    </row>
    <row r="20" spans="1:5" x14ac:dyDescent="0.2">
      <c r="E20" s="84"/>
    </row>
    <row r="21" spans="1:5" x14ac:dyDescent="0.2">
      <c r="A21" s="84" t="s">
        <v>237</v>
      </c>
      <c r="E21" s="84"/>
    </row>
    <row r="22" spans="1:5" x14ac:dyDescent="0.2">
      <c r="A22" s="85" t="s">
        <v>238</v>
      </c>
      <c r="B22" s="85" t="s">
        <v>94</v>
      </c>
      <c r="C22" s="86">
        <v>3</v>
      </c>
    </row>
    <row r="23" spans="1:5" ht="25.5" x14ac:dyDescent="0.2">
      <c r="A23" s="85" t="s">
        <v>239</v>
      </c>
      <c r="B23" s="85" t="s">
        <v>94</v>
      </c>
      <c r="C23" s="86">
        <v>3</v>
      </c>
    </row>
    <row r="24" spans="1:5" ht="25.5" x14ac:dyDescent="0.2">
      <c r="A24" s="85" t="s">
        <v>240</v>
      </c>
      <c r="B24" s="85" t="s">
        <v>94</v>
      </c>
      <c r="C24" s="86">
        <v>3</v>
      </c>
      <c r="E24" s="84"/>
    </row>
    <row r="25" spans="1:5" x14ac:dyDescent="0.2">
      <c r="A25" s="85" t="s">
        <v>241</v>
      </c>
      <c r="B25" s="85" t="s">
        <v>99</v>
      </c>
      <c r="C25" s="86">
        <v>2.8</v>
      </c>
      <c r="E25" s="84"/>
    </row>
    <row r="31" spans="1:5" x14ac:dyDescent="0.2">
      <c r="A31" s="84"/>
      <c r="B31" s="84"/>
    </row>
    <row r="37" spans="1:5" x14ac:dyDescent="0.2">
      <c r="A37" s="84"/>
      <c r="B37" s="84"/>
    </row>
    <row r="40" spans="1:5" x14ac:dyDescent="0.2">
      <c r="E40" s="84"/>
    </row>
    <row r="44" spans="1:5" x14ac:dyDescent="0.2">
      <c r="E44" s="84"/>
    </row>
    <row r="45" spans="1:5" x14ac:dyDescent="0.2">
      <c r="A45" s="84"/>
      <c r="B45" s="84"/>
    </row>
    <row r="48" spans="1:5" x14ac:dyDescent="0.2">
      <c r="A48" s="84"/>
      <c r="B48" s="84"/>
    </row>
    <row r="50" spans="5:5" x14ac:dyDescent="0.2">
      <c r="E50" s="84"/>
    </row>
    <row r="58" spans="5:5" x14ac:dyDescent="0.2">
      <c r="E58" s="84"/>
    </row>
    <row r="62" spans="5:5" x14ac:dyDescent="0.2">
      <c r="E62" s="84"/>
    </row>
    <row r="98" spans="1:3" x14ac:dyDescent="0.2">
      <c r="A98" s="142"/>
      <c r="B98" s="142"/>
      <c r="C98" s="142"/>
    </row>
    <row r="101" spans="1:3" x14ac:dyDescent="0.2">
      <c r="A101" s="95"/>
      <c r="B101" s="95"/>
    </row>
    <row r="103" spans="1:3" x14ac:dyDescent="0.2">
      <c r="A103" s="95"/>
      <c r="B103" s="95"/>
    </row>
    <row r="105" spans="1:3" x14ac:dyDescent="0.2">
      <c r="A105" s="95"/>
      <c r="B105" s="95"/>
    </row>
    <row r="109" spans="1:3" x14ac:dyDescent="0.2">
      <c r="A109" s="95"/>
      <c r="B109" s="95"/>
    </row>
    <row r="113" spans="1:2" x14ac:dyDescent="0.2">
      <c r="A113" s="95"/>
      <c r="B113" s="95"/>
    </row>
    <row r="121" spans="1:2" x14ac:dyDescent="0.2">
      <c r="A121" s="95"/>
      <c r="B121" s="95"/>
    </row>
    <row r="124" spans="1:2" x14ac:dyDescent="0.2">
      <c r="A124" s="95"/>
      <c r="B124" s="95"/>
    </row>
    <row r="131" spans="1:7" x14ac:dyDescent="0.2">
      <c r="A131" s="95"/>
      <c r="B131" s="95"/>
    </row>
    <row r="133" spans="1:7" x14ac:dyDescent="0.2">
      <c r="A133" s="95"/>
      <c r="B133" s="95"/>
    </row>
    <row r="135" spans="1:7" x14ac:dyDescent="0.2">
      <c r="E135" s="142"/>
      <c r="F135" s="142"/>
      <c r="G135" s="142"/>
    </row>
    <row r="136" spans="1:7" x14ac:dyDescent="0.2">
      <c r="A136" s="95"/>
      <c r="B136" s="95"/>
    </row>
    <row r="137" spans="1:7" ht="54" customHeight="1" x14ac:dyDescent="0.2"/>
    <row r="138" spans="1:7" x14ac:dyDescent="0.2">
      <c r="E138" s="95"/>
    </row>
    <row r="140" spans="1:7" x14ac:dyDescent="0.2">
      <c r="E140" s="95"/>
    </row>
    <row r="142" spans="1:7" x14ac:dyDescent="0.2">
      <c r="E142" s="95"/>
    </row>
    <row r="146" spans="5:5" x14ac:dyDescent="0.2">
      <c r="E146" s="95"/>
    </row>
    <row r="150" spans="5:5" x14ac:dyDescent="0.2">
      <c r="E150" s="95"/>
    </row>
    <row r="158" spans="5:5" x14ac:dyDescent="0.2">
      <c r="E158" s="95"/>
    </row>
    <row r="161" spans="5:5" x14ac:dyDescent="0.2">
      <c r="E161" s="95"/>
    </row>
    <row r="168" spans="5:5" x14ac:dyDescent="0.2">
      <c r="E168" s="95"/>
    </row>
    <row r="170" spans="5:5" x14ac:dyDescent="0.2">
      <c r="E170" s="95"/>
    </row>
    <row r="173" spans="5:5" x14ac:dyDescent="0.2">
      <c r="E173" s="95"/>
    </row>
  </sheetData>
  <sheetProtection algorithmName="SHA-512" hashValue="KKvqBa+LBD/gdgjCQzyHl5vzxyo4e57y8YChs5phtpCq3LcM0szzhYFfd/NBwL5hXNTs1V8e9tX/QP7qvfWwLQ==" saltValue="c3L8AE8CrU7WUE1yLEk4bQ==" spinCount="100000" sheet="1" objects="1" scenarios="1"/>
  <mergeCells count="2">
    <mergeCell ref="E135:G135"/>
    <mergeCell ref="A98:C98"/>
  </mergeCells>
  <phoneticPr fontId="2" type="noConversion"/>
  <conditionalFormatting sqref="A2:A15 C2:C15">
    <cfRule type="expression" dxfId="1" priority="1" stopIfTrue="1">
      <formula>AND(#REF!&lt;0.09,$F$2="Internes Meeting")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Button 2">
              <controlPr locked="0" defaultSize="0" print="0" autoFill="0" autoPict="0" altText="Leere Ausblenden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Button 3">
              <controlPr locked="0" defaultSize="0" print="0" autoFill="0" autoPict="0" altText="Leere Ausblenden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>
    <tabColor indexed="45"/>
  </sheetPr>
  <dimension ref="A1:G167"/>
  <sheetViews>
    <sheetView workbookViewId="0">
      <selection activeCell="E16" sqref="E16"/>
    </sheetView>
  </sheetViews>
  <sheetFormatPr baseColWidth="10" defaultRowHeight="12.75" x14ac:dyDescent="0.2"/>
  <cols>
    <col min="1" max="1" width="47.85546875" style="85" customWidth="1"/>
    <col min="2" max="2" width="8.28515625" style="85" customWidth="1"/>
    <col min="3" max="3" width="8.5703125" style="86" customWidth="1"/>
    <col min="4" max="4" width="11.42578125" style="85"/>
    <col min="5" max="5" width="61" style="85" customWidth="1"/>
    <col min="6" max="6" width="11.42578125" style="85"/>
    <col min="7" max="7" width="11.42578125" style="86"/>
    <col min="8" max="16384" width="11.42578125" style="85"/>
  </cols>
  <sheetData>
    <row r="1" spans="1:5" x14ac:dyDescent="0.2">
      <c r="A1" s="84" t="s">
        <v>242</v>
      </c>
    </row>
    <row r="2" spans="1:5" ht="25.5" x14ac:dyDescent="0.2">
      <c r="A2" s="85" t="s">
        <v>192</v>
      </c>
      <c r="B2" s="85" t="s">
        <v>99</v>
      </c>
      <c r="C2" s="86" t="s">
        <v>189</v>
      </c>
    </row>
    <row r="3" spans="1:5" ht="25.5" x14ac:dyDescent="0.2">
      <c r="A3" s="85" t="s">
        <v>191</v>
      </c>
      <c r="B3" s="85" t="s">
        <v>99</v>
      </c>
      <c r="C3" s="86" t="s">
        <v>188</v>
      </c>
      <c r="E3" s="84"/>
    </row>
    <row r="4" spans="1:5" ht="25.5" x14ac:dyDescent="0.2">
      <c r="A4" s="85" t="s">
        <v>190</v>
      </c>
      <c r="B4" s="85" t="s">
        <v>99</v>
      </c>
      <c r="C4" s="86" t="s">
        <v>193</v>
      </c>
      <c r="E4" s="84"/>
    </row>
    <row r="5" spans="1:5" x14ac:dyDescent="0.2">
      <c r="A5" s="84" t="s">
        <v>194</v>
      </c>
      <c r="E5" s="84"/>
    </row>
    <row r="6" spans="1:5" ht="25.5" x14ac:dyDescent="0.2">
      <c r="A6" s="85" t="s">
        <v>192</v>
      </c>
      <c r="B6" s="85" t="s">
        <v>99</v>
      </c>
      <c r="C6" s="86" t="s">
        <v>195</v>
      </c>
    </row>
    <row r="7" spans="1:5" ht="25.5" x14ac:dyDescent="0.2">
      <c r="A7" s="85" t="s">
        <v>191</v>
      </c>
      <c r="B7" s="85" t="s">
        <v>99</v>
      </c>
      <c r="C7" s="86" t="s">
        <v>189</v>
      </c>
    </row>
    <row r="8" spans="1:5" ht="25.5" x14ac:dyDescent="0.2">
      <c r="A8" s="85" t="s">
        <v>190</v>
      </c>
      <c r="B8" s="85" t="s">
        <v>99</v>
      </c>
      <c r="C8" s="86" t="s">
        <v>188</v>
      </c>
      <c r="E8" s="84"/>
    </row>
    <row r="10" spans="1:5" x14ac:dyDescent="0.2">
      <c r="A10" s="84" t="s">
        <v>196</v>
      </c>
      <c r="B10" s="85" t="s">
        <v>99</v>
      </c>
      <c r="C10" s="86">
        <v>18.5</v>
      </c>
    </row>
    <row r="11" spans="1:5" ht="38.25" x14ac:dyDescent="0.2">
      <c r="A11" s="85" t="s">
        <v>197</v>
      </c>
      <c r="E11" s="84"/>
    </row>
    <row r="12" spans="1:5" x14ac:dyDescent="0.2">
      <c r="A12" s="85" t="s">
        <v>2</v>
      </c>
    </row>
    <row r="13" spans="1:5" x14ac:dyDescent="0.2">
      <c r="A13" s="85" t="s">
        <v>2</v>
      </c>
    </row>
    <row r="18" spans="1:5" ht="15.75" x14ac:dyDescent="0.25">
      <c r="E18" s="97"/>
    </row>
    <row r="19" spans="1:5" x14ac:dyDescent="0.2">
      <c r="A19" s="84"/>
      <c r="B19" s="84"/>
      <c r="E19" s="84"/>
    </row>
    <row r="25" spans="1:5" x14ac:dyDescent="0.2">
      <c r="A25" s="84"/>
      <c r="B25" s="84"/>
    </row>
    <row r="31" spans="1:5" x14ac:dyDescent="0.2">
      <c r="A31" s="84"/>
      <c r="B31" s="84"/>
    </row>
    <row r="34" spans="1:5" x14ac:dyDescent="0.2">
      <c r="E34" s="84"/>
    </row>
    <row r="38" spans="1:5" x14ac:dyDescent="0.2">
      <c r="E38" s="84"/>
    </row>
    <row r="39" spans="1:5" x14ac:dyDescent="0.2">
      <c r="A39" s="84"/>
      <c r="B39" s="84"/>
    </row>
    <row r="42" spans="1:5" x14ac:dyDescent="0.2">
      <c r="A42" s="84"/>
      <c r="B42" s="84"/>
    </row>
    <row r="44" spans="1:5" x14ac:dyDescent="0.2">
      <c r="E44" s="84"/>
    </row>
    <row r="52" spans="5:5" x14ac:dyDescent="0.2">
      <c r="E52" s="84"/>
    </row>
    <row r="56" spans="5:5" x14ac:dyDescent="0.2">
      <c r="E56" s="84"/>
    </row>
    <row r="92" spans="1:3" x14ac:dyDescent="0.2">
      <c r="A92" s="142"/>
      <c r="B92" s="142"/>
      <c r="C92" s="142"/>
    </row>
    <row r="95" spans="1:3" x14ac:dyDescent="0.2">
      <c r="A95" s="95"/>
      <c r="B95" s="95"/>
    </row>
    <row r="97" spans="1:2" x14ac:dyDescent="0.2">
      <c r="A97" s="95"/>
      <c r="B97" s="95"/>
    </row>
    <row r="99" spans="1:2" x14ac:dyDescent="0.2">
      <c r="A99" s="95"/>
      <c r="B99" s="95"/>
    </row>
    <row r="103" spans="1:2" x14ac:dyDescent="0.2">
      <c r="A103" s="95"/>
      <c r="B103" s="95"/>
    </row>
    <row r="107" spans="1:2" x14ac:dyDescent="0.2">
      <c r="A107" s="95"/>
      <c r="B107" s="95"/>
    </row>
    <row r="115" spans="1:2" x14ac:dyDescent="0.2">
      <c r="A115" s="95"/>
      <c r="B115" s="95"/>
    </row>
    <row r="118" spans="1:2" x14ac:dyDescent="0.2">
      <c r="A118" s="95"/>
      <c r="B118" s="95"/>
    </row>
    <row r="125" spans="1:2" x14ac:dyDescent="0.2">
      <c r="A125" s="95"/>
      <c r="B125" s="95"/>
    </row>
    <row r="127" spans="1:2" x14ac:dyDescent="0.2">
      <c r="A127" s="95"/>
      <c r="B127" s="95"/>
    </row>
    <row r="129" spans="1:7" x14ac:dyDescent="0.2">
      <c r="E129" s="142"/>
      <c r="F129" s="142"/>
      <c r="G129" s="142"/>
    </row>
    <row r="130" spans="1:7" x14ac:dyDescent="0.2">
      <c r="A130" s="95"/>
      <c r="B130" s="95"/>
    </row>
    <row r="131" spans="1:7" ht="54" customHeight="1" x14ac:dyDescent="0.2"/>
    <row r="132" spans="1:7" x14ac:dyDescent="0.2">
      <c r="E132" s="95"/>
    </row>
    <row r="134" spans="1:7" x14ac:dyDescent="0.2">
      <c r="E134" s="95"/>
    </row>
    <row r="136" spans="1:7" x14ac:dyDescent="0.2">
      <c r="E136" s="95"/>
    </row>
    <row r="140" spans="1:7" x14ac:dyDescent="0.2">
      <c r="E140" s="95"/>
    </row>
    <row r="144" spans="1:7" x14ac:dyDescent="0.2">
      <c r="E144" s="95"/>
    </row>
    <row r="152" spans="5:5" x14ac:dyDescent="0.2">
      <c r="E152" s="95"/>
    </row>
    <row r="155" spans="5:5" x14ac:dyDescent="0.2">
      <c r="E155" s="95"/>
    </row>
    <row r="162" spans="5:5" x14ac:dyDescent="0.2">
      <c r="E162" s="95"/>
    </row>
    <row r="164" spans="5:5" x14ac:dyDescent="0.2">
      <c r="E164" s="95"/>
    </row>
    <row r="167" spans="5:5" x14ac:dyDescent="0.2">
      <c r="E167" s="95"/>
    </row>
  </sheetData>
  <sheetProtection algorithmName="SHA-512" hashValue="ctzLhdsSqAnXK3qKC/9n7f31aiVih84A6clEi3FWqVd+X1McFr0Lnwy5XEGlcD48D3C0VjwGlK7TEuGWH5gWDw==" saltValue="Via8MbpMaBuxtIEhmrHsLg==" spinCount="100000" sheet="1" objects="1" scenarios="1"/>
  <mergeCells count="2">
    <mergeCell ref="E129:G129"/>
    <mergeCell ref="A92:C92"/>
  </mergeCells>
  <phoneticPr fontId="2" type="noConversion"/>
  <conditionalFormatting sqref="B12:C13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{C10441F1-E6C6-4499-B02D-F82145B8E2C2}</x14:id>
        </ext>
      </extLst>
    </cfRule>
  </conditionalFormatting>
  <conditionalFormatting sqref="A1:A11 C1:C9 C11">
    <cfRule type="expression" dxfId="0" priority="1" stopIfTrue="1">
      <formula>AND(#REF!&lt;0.09,$F$2="Internes Meeting")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locked="0" defaultSize="0" print="0" autoFill="0" autoPict="0" altText="Leere Ausblenden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Button 2">
              <controlPr locked="0" defaultSize="0" print="0" autoFill="0" autoPict="0" altText="Leere Ausblenden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0441F1-E6C6-4499-B02D-F82145B8E2C2}">
            <x14:dataBar minLength="0" maxLength="100" negativeBarColorSameAsPositive="1" axisPosition="none">
              <x14:cfvo type="min"/>
              <x14:cfvo type="max"/>
            </x14:dataBar>
          </x14:cfRule>
          <xm:sqref>B12:C13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15</vt:i4>
      </vt:variant>
    </vt:vector>
  </HeadingPairs>
  <TitlesOfParts>
    <vt:vector size="20" baseType="lpstr">
      <vt:lpstr>Bestellformular</vt:lpstr>
      <vt:lpstr>Apero</vt:lpstr>
      <vt:lpstr>Getranke</vt:lpstr>
      <vt:lpstr>Frühstück</vt:lpstr>
      <vt:lpstr>Menü &amp; Package</vt:lpstr>
      <vt:lpstr>Apero</vt:lpstr>
      <vt:lpstr>'Menü &amp; Package'!Dessert</vt:lpstr>
      <vt:lpstr>Dessert</vt:lpstr>
      <vt:lpstr>Bestellformular!Druckbereich</vt:lpstr>
      <vt:lpstr>Firma</vt:lpstr>
      <vt:lpstr>Getränke</vt:lpstr>
      <vt:lpstr>Ort</vt:lpstr>
      <vt:lpstr>Apero!salles</vt:lpstr>
      <vt:lpstr>Frühstück!salles</vt:lpstr>
      <vt:lpstr>Getranke!salles</vt:lpstr>
      <vt:lpstr>'Menü &amp; Package'!salles</vt:lpstr>
      <vt:lpstr>Apero!sApero</vt:lpstr>
      <vt:lpstr>Getranke!sBeverage</vt:lpstr>
      <vt:lpstr>Frühstück!sDessert</vt:lpstr>
      <vt:lpstr>'Menü &amp; Package'!sDessert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Oetliker</dc:creator>
  <cp:lastModifiedBy>Cambria Nicola</cp:lastModifiedBy>
  <cp:lastPrinted>2019-12-19T11:44:24Z</cp:lastPrinted>
  <dcterms:created xsi:type="dcterms:W3CDTF">2015-09-06T14:12:17Z</dcterms:created>
  <dcterms:modified xsi:type="dcterms:W3CDTF">2020-01-08T11:36:15Z</dcterms:modified>
</cp:coreProperties>
</file>